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Poznámky" sheetId="1" r:id="rId1"/>
    <sheet name="E (odr.)" sheetId="2" r:id="rId2"/>
    <sheet name="E" sheetId="3" r:id="rId3"/>
    <sheet name="DI" sheetId="4" r:id="rId4"/>
    <sheet name="DII" sheetId="5" r:id="rId5"/>
    <sheet name="DIII" sheetId="6" r:id="rId6"/>
    <sheet name="E Ž (odr.)" sheetId="7" r:id="rId7"/>
    <sheet name="E Ž" sheetId="8" r:id="rId8"/>
    <sheet name="DI Ž" sheetId="9" r:id="rId9"/>
    <sheet name="DII Ž" sheetId="10" r:id="rId10"/>
    <sheet name="DIII Ž" sheetId="11" r:id="rId11"/>
    <sheet name="Soutěž o kolo" sheetId="12" r:id="rId12"/>
  </sheets>
  <definedNames/>
  <calcPr fullCalcOnLoad="1"/>
</workbook>
</file>

<file path=xl/sharedStrings.xml><?xml version="1.0" encoding="utf-8"?>
<sst xmlns="http://schemas.openxmlformats.org/spreadsheetml/2006/main" count="578" uniqueCount="115">
  <si>
    <t>Jméno</t>
  </si>
  <si>
    <t>Ročník</t>
  </si>
  <si>
    <t>Kat.</t>
  </si>
  <si>
    <t>Nastoupilová Nela</t>
  </si>
  <si>
    <t>Nastoupilová Linda</t>
  </si>
  <si>
    <t>Kadlec Vladimír</t>
  </si>
  <si>
    <t>Pudík Tobiáš</t>
  </si>
  <si>
    <t>Juhás Nico</t>
  </si>
  <si>
    <t>Kadlec David</t>
  </si>
  <si>
    <t>Jansa Vojtěch</t>
  </si>
  <si>
    <t>Mlčoch Šimon</t>
  </si>
  <si>
    <t>E</t>
  </si>
  <si>
    <t>Body</t>
  </si>
  <si>
    <t>Pořadí</t>
  </si>
  <si>
    <t>Terén. časovka</t>
  </si>
  <si>
    <t>MCC</t>
  </si>
  <si>
    <t>Juhás André</t>
  </si>
  <si>
    <t>Kriklová Lenka</t>
  </si>
  <si>
    <t>Krikl Tomáš</t>
  </si>
  <si>
    <t>Pudík Dominik</t>
  </si>
  <si>
    <t>E Ž</t>
  </si>
  <si>
    <t>Maraton</t>
  </si>
  <si>
    <t>Triatlon</t>
  </si>
  <si>
    <t>Mlčoch Vilém</t>
  </si>
  <si>
    <t>Duatlon</t>
  </si>
  <si>
    <t>Silniční časovka</t>
  </si>
  <si>
    <t>Hodáň Denis</t>
  </si>
  <si>
    <t>Výjezd do vrchu</t>
  </si>
  <si>
    <t>Celkem bodů za 6 závodů</t>
  </si>
  <si>
    <t>Celkem bodů</t>
  </si>
  <si>
    <t>Počet závodů</t>
  </si>
  <si>
    <t>Počet bodů</t>
  </si>
  <si>
    <t>Kategorie</t>
  </si>
  <si>
    <t>elévové</t>
  </si>
  <si>
    <t xml:space="preserve">DI </t>
  </si>
  <si>
    <t>chlapci</t>
  </si>
  <si>
    <t>dívky</t>
  </si>
  <si>
    <t>Ročník od</t>
  </si>
  <si>
    <t>Ročík do</t>
  </si>
  <si>
    <t>DI Ž</t>
  </si>
  <si>
    <t>DII</t>
  </si>
  <si>
    <t>DII Ž</t>
  </si>
  <si>
    <t>DIII</t>
  </si>
  <si>
    <t>DIII Ž</t>
  </si>
  <si>
    <t>…</t>
  </si>
  <si>
    <t>Na dalších listech je průběžné pořadí v rámci kategorie.</t>
  </si>
  <si>
    <t>Lipovská Eliška</t>
  </si>
  <si>
    <t>Adamcová Šarlota</t>
  </si>
  <si>
    <t>Kučera Jan</t>
  </si>
  <si>
    <t>Grubhoffer Daniel</t>
  </si>
  <si>
    <t>Babí léto</t>
  </si>
  <si>
    <t>Štěpánek Ondřej</t>
  </si>
  <si>
    <t>Pražan Adam</t>
  </si>
  <si>
    <t>DI</t>
  </si>
  <si>
    <t>Prudil Martin</t>
  </si>
  <si>
    <t>Odr.</t>
  </si>
  <si>
    <t>Kadlecová Denisa</t>
  </si>
  <si>
    <t>Budig Štěpán</t>
  </si>
  <si>
    <t>Balabánová Nela</t>
  </si>
  <si>
    <t>Navrátilová Kateřina</t>
  </si>
  <si>
    <t>Datinská Viola</t>
  </si>
  <si>
    <t>Kalábová Natálie</t>
  </si>
  <si>
    <t>Kröner Tomáš</t>
  </si>
  <si>
    <t>Ladra Jonáš</t>
  </si>
  <si>
    <t>Pořadí se určí ze všech absolvovaných závodů.</t>
  </si>
  <si>
    <t>Maivald Sebastián</t>
  </si>
  <si>
    <t>Pospíšil Michal</t>
  </si>
  <si>
    <t>Zeman Dominik</t>
  </si>
  <si>
    <t>Koutná Laura</t>
  </si>
  <si>
    <t>Gálová Helena</t>
  </si>
  <si>
    <t>Němcová Ema</t>
  </si>
  <si>
    <t>Nykl Tomáš</t>
  </si>
  <si>
    <t>Maivald Matyáš</t>
  </si>
  <si>
    <t>Zdražil Matyáš</t>
  </si>
  <si>
    <t>Haas Jakub</t>
  </si>
  <si>
    <t>Langmajer Lukáš</t>
  </si>
  <si>
    <t>Zdražil Adam</t>
  </si>
  <si>
    <t>Srnská Amálie</t>
  </si>
  <si>
    <t>Frälichová Eliška</t>
  </si>
  <si>
    <t>Popelková Aneta</t>
  </si>
  <si>
    <t>Trunečková Alžběta</t>
  </si>
  <si>
    <t>Lukáš Marek</t>
  </si>
  <si>
    <t>Zeman František</t>
  </si>
  <si>
    <t>Pospíšil Josef</t>
  </si>
  <si>
    <t>Novák Jiří</t>
  </si>
  <si>
    <t>Maivald Eliáš</t>
  </si>
  <si>
    <t>Pospíšil Matěj</t>
  </si>
  <si>
    <t>Ganeva Vanesa</t>
  </si>
  <si>
    <t>Kozlová Veronika</t>
  </si>
  <si>
    <t>Langrová Karolína</t>
  </si>
  <si>
    <t>Kalusová Elena</t>
  </si>
  <si>
    <t>Pospíšil Štěpán</t>
  </si>
  <si>
    <t>Pospíšil Tomáš</t>
  </si>
  <si>
    <t>Hloušek Vojěch</t>
  </si>
  <si>
    <t>Ohlídal Václav</t>
  </si>
  <si>
    <t>Ohlídalová Iva</t>
  </si>
  <si>
    <t>Grubhoffer Nikolas</t>
  </si>
  <si>
    <t>Fišer Petr</t>
  </si>
  <si>
    <t>Fišerová Markéta</t>
  </si>
  <si>
    <t>Ježek Jonáš</t>
  </si>
  <si>
    <t>Kučera Jakub</t>
  </si>
  <si>
    <t>Lipovská Jůlie</t>
  </si>
  <si>
    <t>Brettschneider Tonda</t>
  </si>
  <si>
    <t>Šesták Ondřej</t>
  </si>
  <si>
    <t>Kadidlo Adam</t>
  </si>
  <si>
    <t>Jindříšek David</t>
  </si>
  <si>
    <t>Němec Vojtěch</t>
  </si>
  <si>
    <t>Jindříšek Tomáš</t>
  </si>
  <si>
    <t>Němec Jakub</t>
  </si>
  <si>
    <t>DNF</t>
  </si>
  <si>
    <t>Stará Anna</t>
  </si>
  <si>
    <t>Nykl Pavel</t>
  </si>
  <si>
    <t>Svozilová Nelča</t>
  </si>
  <si>
    <t>Koutný Max</t>
  </si>
  <si>
    <t>Trunečková Terezie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</si>
</sst>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hh:mm:ss"/>
    <numFmt numFmtId="169" formatCode="0.0"/>
    <numFmt numFmtId="170" formatCode="hh&quot;:&quot;mm&quot;:&quot;ss"/>
    <numFmt numFmtId="171" formatCode="#,##0.00&quot; &quot;[$Kč-405];[Red]&quot;-&quot;#,##0.00&quot; &quot;[$Kč-405]"/>
    <numFmt numFmtId="172" formatCode="[$-F400]h:mm:ss\ AM/PM"/>
    <numFmt numFmtId="173" formatCode="h&quot;:&quot;mm&quot;:&quot;ss"/>
    <numFmt numFmtId="174" formatCode="_-* #,##0_-;\-* #,##0_-;_-* &quot;-&quot;_-;_-@_-"/>
    <numFmt numFmtId="175" formatCode="_-* #,##0.00_-;\-* #,##0.00_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23"/>
      <name val="Calibri"/>
      <family val="2"/>
    </font>
    <font>
      <sz val="10"/>
      <color indexed="23"/>
      <name val="Tahoma"/>
      <family val="2"/>
    </font>
    <font>
      <sz val="10"/>
      <color indexed="8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5"/>
      <color rgb="FF666699"/>
      <name val="Calibri"/>
      <family val="2"/>
    </font>
    <font>
      <b/>
      <sz val="13"/>
      <color theme="3"/>
      <name val="Calibri"/>
      <family val="2"/>
    </font>
    <font>
      <b/>
      <sz val="13"/>
      <color rgb="FF666699"/>
      <name val="Calibri"/>
      <family val="2"/>
    </font>
    <font>
      <b/>
      <sz val="11"/>
      <color theme="3"/>
      <name val="Calibri"/>
      <family val="2"/>
    </font>
    <font>
      <b/>
      <sz val="11"/>
      <color rgb="FF666699"/>
      <name val="Calibri"/>
      <family val="2"/>
    </font>
    <font>
      <b/>
      <sz val="18"/>
      <color theme="3"/>
      <name val="Cambria"/>
      <family val="2"/>
    </font>
    <font>
      <sz val="18"/>
      <color rgb="FF666699"/>
      <name val="Calibri Light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rgb="FF80008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FFFFF"/>
      <name val="Calibri"/>
      <family val="2"/>
    </font>
    <font>
      <sz val="10"/>
      <color theme="1"/>
      <name val="Times New Roman"/>
      <family val="1"/>
    </font>
    <font>
      <sz val="11"/>
      <color theme="1" tint="0.49998000264167786"/>
      <name val="Calibri"/>
      <family val="2"/>
    </font>
    <font>
      <sz val="10"/>
      <color theme="1" tint="0.49998000264167786"/>
      <name val="Tahoma"/>
      <family val="2"/>
    </font>
    <font>
      <sz val="10"/>
      <color theme="1"/>
      <name val="Tahoma"/>
      <family val="2"/>
    </font>
  </fonts>
  <fills count="49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333399"/>
      </top>
      <bottom style="double"/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33CCCC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/>
      <right/>
      <top/>
      <bottom style="double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>
      <alignment/>
      <protection/>
    </xf>
    <xf numFmtId="0" fontId="31" fillId="2" borderId="0" applyNumberFormat="0" applyFont="0" applyBorder="0" applyProtection="0">
      <alignment/>
    </xf>
    <xf numFmtId="0" fontId="31" fillId="3" borderId="0">
      <alignment/>
      <protection/>
    </xf>
    <xf numFmtId="0" fontId="31" fillId="3" borderId="0" applyNumberFormat="0" applyFont="0" applyBorder="0" applyProtection="0">
      <alignment/>
    </xf>
    <xf numFmtId="0" fontId="31" fillId="4" borderId="0">
      <alignment/>
      <protection/>
    </xf>
    <xf numFmtId="0" fontId="31" fillId="4" borderId="0" applyNumberFormat="0" applyFont="0" applyBorder="0" applyProtection="0">
      <alignment/>
    </xf>
    <xf numFmtId="0" fontId="31" fillId="5" borderId="0">
      <alignment/>
      <protection/>
    </xf>
    <xf numFmtId="0" fontId="31" fillId="5" borderId="0" applyNumberFormat="0" applyFont="0" applyBorder="0" applyProtection="0">
      <alignment/>
    </xf>
    <xf numFmtId="0" fontId="31" fillId="6" borderId="0">
      <alignment/>
      <protection/>
    </xf>
    <xf numFmtId="0" fontId="31" fillId="6" borderId="0" applyNumberFormat="0" applyFont="0" applyBorder="0" applyProtection="0">
      <alignment/>
    </xf>
    <xf numFmtId="0" fontId="31" fillId="7" borderId="0">
      <alignment/>
      <protection/>
    </xf>
    <xf numFmtId="0" fontId="31" fillId="7" borderId="0" applyNumberFormat="0" applyFont="0" applyBorder="0" applyProtection="0">
      <alignment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>
      <alignment/>
      <protection/>
    </xf>
    <xf numFmtId="0" fontId="31" fillId="14" borderId="0" applyNumberFormat="0" applyFont="0" applyBorder="0" applyProtection="0">
      <alignment/>
    </xf>
    <xf numFmtId="0" fontId="31" fillId="3" borderId="0">
      <alignment/>
      <protection/>
    </xf>
    <xf numFmtId="0" fontId="31" fillId="3" borderId="0" applyNumberFormat="0" applyFont="0" applyBorder="0" applyProtection="0">
      <alignment/>
    </xf>
    <xf numFmtId="0" fontId="31" fillId="15" borderId="0">
      <alignment/>
      <protection/>
    </xf>
    <xf numFmtId="0" fontId="31" fillId="15" borderId="0" applyNumberFormat="0" applyFont="0" applyBorder="0" applyProtection="0">
      <alignment/>
    </xf>
    <xf numFmtId="0" fontId="31" fillId="16" borderId="0">
      <alignment/>
      <protection/>
    </xf>
    <xf numFmtId="0" fontId="31" fillId="16" borderId="0" applyNumberFormat="0" applyFont="0" applyBorder="0" applyProtection="0">
      <alignment/>
    </xf>
    <xf numFmtId="0" fontId="31" fillId="14" borderId="0">
      <alignment/>
      <protection/>
    </xf>
    <xf numFmtId="0" fontId="31" fillId="14" borderId="0" applyNumberFormat="0" applyFont="0" applyBorder="0" applyProtection="0">
      <alignment/>
    </xf>
    <xf numFmtId="0" fontId="31" fillId="16" borderId="0">
      <alignment/>
      <protection/>
    </xf>
    <xf numFmtId="0" fontId="31" fillId="16" borderId="0" applyNumberFormat="0" applyFont="0" applyBorder="0" applyProtection="0">
      <alignment/>
    </xf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>
      <alignment/>
      <protection/>
    </xf>
    <xf numFmtId="0" fontId="31" fillId="23" borderId="0" applyNumberFormat="0" applyFont="0" applyBorder="0" applyProtection="0">
      <alignment/>
    </xf>
    <xf numFmtId="0" fontId="31" fillId="3" borderId="0">
      <alignment/>
      <protection/>
    </xf>
    <xf numFmtId="0" fontId="31" fillId="3" borderId="0" applyNumberFormat="0" applyFont="0" applyBorder="0" applyProtection="0">
      <alignment/>
    </xf>
    <xf numFmtId="0" fontId="31" fillId="15" borderId="0">
      <alignment/>
      <protection/>
    </xf>
    <xf numFmtId="0" fontId="31" fillId="15" borderId="0" applyNumberFormat="0" applyFont="0" applyBorder="0" applyProtection="0">
      <alignment/>
    </xf>
    <xf numFmtId="0" fontId="31" fillId="16" borderId="0">
      <alignment/>
      <protection/>
    </xf>
    <xf numFmtId="0" fontId="31" fillId="16" borderId="0" applyNumberFormat="0" applyFont="0" applyBorder="0" applyProtection="0">
      <alignment/>
    </xf>
    <xf numFmtId="0" fontId="31" fillId="14" borderId="0">
      <alignment/>
      <protection/>
    </xf>
    <xf numFmtId="0" fontId="31" fillId="14" borderId="0" applyNumberFormat="0" applyFont="0" applyBorder="0" applyProtection="0">
      <alignment/>
    </xf>
    <xf numFmtId="0" fontId="31" fillId="24" borderId="0">
      <alignment/>
      <protection/>
    </xf>
    <xf numFmtId="0" fontId="31" fillId="24" borderId="0" applyNumberFormat="0" applyFont="0" applyBorder="0" applyProtection="0">
      <alignment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>
      <alignment/>
      <protection/>
    </xf>
    <xf numFmtId="0" fontId="34" fillId="0" borderId="3" applyNumberFormat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35" fillId="0" borderId="0">
      <alignment horizontal="center"/>
      <protection/>
    </xf>
    <xf numFmtId="0" fontId="35" fillId="0" borderId="0" applyNumberFormat="0" applyBorder="0" applyProtection="0">
      <alignment horizontal="center"/>
    </xf>
    <xf numFmtId="0" fontId="35" fillId="0" borderId="0">
      <alignment horizontal="center"/>
      <protection/>
    </xf>
    <xf numFmtId="0" fontId="35" fillId="0" borderId="0" applyNumberFormat="0" applyBorder="0" applyProtection="0">
      <alignment horizontal="center" textRotation="90"/>
    </xf>
    <xf numFmtId="0" fontId="35" fillId="0" borderId="0">
      <alignment horizontal="center" textRotation="90"/>
      <protection/>
    </xf>
    <xf numFmtId="0" fontId="35" fillId="0" borderId="0" applyNumberFormat="0" applyBorder="0" applyProtection="0">
      <alignment horizontal="center" textRotation="90"/>
    </xf>
    <xf numFmtId="0" fontId="35" fillId="0" borderId="0">
      <alignment horizontal="center" textRotation="90"/>
      <protection/>
    </xf>
    <xf numFmtId="0" fontId="36" fillId="31" borderId="0" applyNumberFormat="0" applyBorder="0" applyAlignment="0" applyProtection="0"/>
    <xf numFmtId="0" fontId="37" fillId="32" borderId="4" applyNumberFormat="0" applyAlignment="0" applyProtection="0"/>
    <xf numFmtId="0" fontId="38" fillId="33" borderId="5">
      <alignment/>
      <protection/>
    </xf>
    <xf numFmtId="0" fontId="38" fillId="33" borderId="6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>
      <alignment/>
      <protection/>
    </xf>
    <xf numFmtId="0" fontId="40" fillId="0" borderId="8" applyNumberFormat="0" applyProtection="0">
      <alignment/>
    </xf>
    <xf numFmtId="0" fontId="41" fillId="0" borderId="9" applyNumberFormat="0" applyFill="0" applyAlignment="0" applyProtection="0"/>
    <xf numFmtId="0" fontId="42" fillId="0" borderId="10">
      <alignment/>
      <protection/>
    </xf>
    <xf numFmtId="0" fontId="42" fillId="0" borderId="10" applyNumberFormat="0" applyProtection="0">
      <alignment/>
    </xf>
    <xf numFmtId="0" fontId="43" fillId="0" borderId="11" applyNumberFormat="0" applyFill="0" applyAlignment="0" applyProtection="0"/>
    <xf numFmtId="0" fontId="44" fillId="0" borderId="12">
      <alignment/>
      <protection/>
    </xf>
    <xf numFmtId="0" fontId="44" fillId="0" borderId="12" applyNumberFormat="0" applyProtection="0">
      <alignment/>
    </xf>
    <xf numFmtId="0" fontId="43" fillId="0" borderId="0" applyNumberFormat="0" applyFill="0" applyBorder="0" applyAlignment="0" applyProtection="0"/>
    <xf numFmtId="0" fontId="44" fillId="0" borderId="0">
      <alignment/>
      <protection/>
    </xf>
    <xf numFmtId="0" fontId="44" fillId="0" borderId="0" applyNumberFormat="0" applyBorder="0" applyProtection="0">
      <alignment/>
    </xf>
    <xf numFmtId="0" fontId="45" fillId="0" borderId="0" applyNumberFormat="0" applyFill="0" applyBorder="0" applyAlignment="0" applyProtection="0"/>
    <xf numFmtId="0" fontId="46" fillId="0" borderId="0">
      <alignment/>
      <protection/>
    </xf>
    <xf numFmtId="0" fontId="46" fillId="0" borderId="0" applyNumberFormat="0" applyBorder="0" applyProtection="0">
      <alignment/>
    </xf>
    <xf numFmtId="0" fontId="47" fillId="34" borderId="0" applyNumberFormat="0" applyBorder="0" applyAlignment="0" applyProtection="0"/>
    <xf numFmtId="0" fontId="48" fillId="16" borderId="0">
      <alignment/>
      <protection/>
    </xf>
    <xf numFmtId="0" fontId="48" fillId="16" borderId="0" applyNumberFormat="0" applyBorder="0" applyProtection="0">
      <alignment/>
    </xf>
    <xf numFmtId="0" fontId="2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35" borderId="13" applyNumberFormat="0" applyFont="0" applyAlignment="0" applyProtection="0"/>
    <xf numFmtId="0" fontId="31" fillId="5" borderId="14">
      <alignment/>
      <protection/>
    </xf>
    <xf numFmtId="0" fontId="31" fillId="5" borderId="14" applyNumberFormat="0" applyFont="0" applyProtection="0">
      <alignment/>
    </xf>
    <xf numFmtId="9" fontId="0" fillId="0" borderId="0" applyFont="0" applyFill="0" applyBorder="0" applyAlignment="0" applyProtection="0"/>
    <xf numFmtId="0" fontId="49" fillId="0" borderId="15" applyNumberFormat="0" applyFill="0" applyAlignment="0" applyProtection="0"/>
    <xf numFmtId="0" fontId="50" fillId="0" borderId="16">
      <alignment/>
      <protection/>
    </xf>
    <xf numFmtId="0" fontId="50" fillId="0" borderId="17" applyNumberFormat="0" applyProtection="0">
      <alignment/>
    </xf>
    <xf numFmtId="0" fontId="51" fillId="0" borderId="0" applyNumberFormat="0" applyBorder="0" applyProtection="0">
      <alignment/>
    </xf>
    <xf numFmtId="0" fontId="51" fillId="0" borderId="0">
      <alignment/>
      <protection/>
    </xf>
    <xf numFmtId="0" fontId="51" fillId="0" borderId="0" applyNumberFormat="0" applyBorder="0" applyProtection="0">
      <alignment/>
    </xf>
    <xf numFmtId="0" fontId="51" fillId="0" borderId="0">
      <alignment/>
      <protection/>
    </xf>
    <xf numFmtId="171" fontId="51" fillId="0" borderId="0" applyBorder="0" applyProtection="0">
      <alignment/>
    </xf>
    <xf numFmtId="0" fontId="51" fillId="0" borderId="0">
      <alignment/>
      <protection/>
    </xf>
    <xf numFmtId="0" fontId="51" fillId="0" borderId="0" applyNumberFormat="0" applyBorder="0" applyProtection="0">
      <alignment/>
    </xf>
    <xf numFmtId="0" fontId="51" fillId="0" borderId="0" applyBorder="0" applyProtection="0">
      <alignment/>
    </xf>
    <xf numFmtId="0" fontId="51" fillId="0" borderId="0">
      <alignment/>
      <protection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36" borderId="0" applyNumberFormat="0" applyBorder="0" applyAlignment="0" applyProtection="0"/>
    <xf numFmtId="0" fontId="53" fillId="7" borderId="0">
      <alignment/>
      <protection/>
    </xf>
    <xf numFmtId="0" fontId="53" fillId="7" borderId="0" applyNumberFormat="0" applyBorder="0" applyProtection="0">
      <alignment/>
    </xf>
    <xf numFmtId="0" fontId="54" fillId="37" borderId="0">
      <alignment/>
      <protection/>
    </xf>
    <xf numFmtId="0" fontId="54" fillId="37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5" fillId="0" borderId="0">
      <alignment/>
      <protection/>
    </xf>
    <xf numFmtId="0" fontId="55" fillId="0" borderId="0" applyNumberFormat="0" applyBorder="0" applyProtection="0">
      <alignment/>
    </xf>
    <xf numFmtId="0" fontId="56" fillId="38" borderId="18" applyNumberFormat="0" applyAlignment="0" applyProtection="0"/>
    <xf numFmtId="0" fontId="57" fillId="3" borderId="19">
      <alignment/>
      <protection/>
    </xf>
    <xf numFmtId="0" fontId="57" fillId="3" borderId="19" applyNumberFormat="0" applyProtection="0">
      <alignment/>
    </xf>
    <xf numFmtId="0" fontId="58" fillId="39" borderId="18" applyNumberFormat="0" applyAlignment="0" applyProtection="0"/>
    <xf numFmtId="0" fontId="59" fillId="15" borderId="19">
      <alignment/>
      <protection/>
    </xf>
    <xf numFmtId="0" fontId="59" fillId="15" borderId="19" applyNumberFormat="0" applyProtection="0">
      <alignment/>
    </xf>
    <xf numFmtId="0" fontId="60" fillId="39" borderId="20" applyNumberFormat="0" applyAlignment="0" applyProtection="0"/>
    <xf numFmtId="0" fontId="61" fillId="15" borderId="21">
      <alignment/>
      <protection/>
    </xf>
    <xf numFmtId="0" fontId="61" fillId="15" borderId="21" applyNumberFormat="0" applyProtection="0">
      <alignment/>
    </xf>
    <xf numFmtId="0" fontId="62" fillId="0" borderId="0" applyNumberFormat="0" applyFill="0" applyBorder="0" applyAlignment="0" applyProtection="0"/>
    <xf numFmtId="0" fontId="63" fillId="0" borderId="0">
      <alignment/>
      <protection/>
    </xf>
    <xf numFmtId="0" fontId="63" fillId="0" borderId="0" applyNumberFormat="0" applyBorder="0" applyProtection="0">
      <alignment/>
    </xf>
    <xf numFmtId="0" fontId="32" fillId="40" borderId="0" applyNumberFormat="0" applyBorder="0" applyAlignment="0" applyProtection="0"/>
    <xf numFmtId="0" fontId="64" fillId="41" borderId="0">
      <alignment/>
      <protection/>
    </xf>
    <xf numFmtId="0" fontId="64" fillId="41" borderId="0" applyNumberFormat="0" applyBorder="0" applyProtection="0">
      <alignment/>
    </xf>
    <xf numFmtId="0" fontId="32" fillId="42" borderId="0" applyNumberFormat="0" applyBorder="0" applyAlignment="0" applyProtection="0"/>
    <xf numFmtId="0" fontId="64" fillId="43" borderId="0">
      <alignment/>
      <protection/>
    </xf>
    <xf numFmtId="0" fontId="64" fillId="43" borderId="0" applyNumberFormat="0" applyBorder="0" applyProtection="0">
      <alignment/>
    </xf>
    <xf numFmtId="0" fontId="32" fillId="44" borderId="0" applyNumberFormat="0" applyBorder="0" applyAlignment="0" applyProtection="0"/>
    <xf numFmtId="0" fontId="64" fillId="33" borderId="0">
      <alignment/>
      <protection/>
    </xf>
    <xf numFmtId="0" fontId="64" fillId="33" borderId="0" applyNumberFormat="0" applyBorder="0" applyProtection="0">
      <alignment/>
    </xf>
    <xf numFmtId="0" fontId="32" fillId="45" borderId="0" applyNumberFormat="0" applyBorder="0" applyAlignment="0" applyProtection="0"/>
    <xf numFmtId="0" fontId="64" fillId="46" borderId="0">
      <alignment/>
      <protection/>
    </xf>
    <xf numFmtId="0" fontId="64" fillId="46" borderId="0" applyNumberFormat="0" applyBorder="0" applyProtection="0">
      <alignment/>
    </xf>
    <xf numFmtId="0" fontId="32" fillId="47" borderId="0" applyNumberFormat="0" applyBorder="0" applyAlignment="0" applyProtection="0"/>
    <xf numFmtId="0" fontId="64" fillId="23" borderId="0">
      <alignment/>
      <protection/>
    </xf>
    <xf numFmtId="0" fontId="64" fillId="23" borderId="0" applyNumberFormat="0" applyBorder="0" applyProtection="0">
      <alignment/>
    </xf>
    <xf numFmtId="0" fontId="32" fillId="48" borderId="0" applyNumberFormat="0" applyBorder="0" applyAlignment="0" applyProtection="0"/>
    <xf numFmtId="0" fontId="64" fillId="24" borderId="0">
      <alignment/>
      <protection/>
    </xf>
    <xf numFmtId="0" fontId="64" fillId="24" borderId="0" applyNumberFormat="0" applyBorder="0" applyProtection="0">
      <alignment/>
    </xf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5" fillId="0" borderId="0" xfId="106" applyFont="1" applyFill="1">
      <alignment/>
      <protection/>
    </xf>
    <xf numFmtId="14" fontId="0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4" fontId="66" fillId="0" borderId="0" xfId="0" applyNumberFormat="1" applyFont="1" applyAlignment="1">
      <alignment/>
    </xf>
    <xf numFmtId="14" fontId="66" fillId="0" borderId="0" xfId="0" applyNumberFormat="1" applyFont="1" applyAlignment="1">
      <alignment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06" applyFont="1" applyFill="1">
      <alignment/>
      <protection/>
    </xf>
    <xf numFmtId="0" fontId="0" fillId="0" borderId="0" xfId="106" applyFont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07" applyFont="1">
      <alignment/>
      <protection/>
    </xf>
    <xf numFmtId="0" fontId="3" fillId="0" borderId="0" xfId="107" applyFont="1" applyFill="1">
      <alignment/>
      <protection/>
    </xf>
    <xf numFmtId="0" fontId="4" fillId="0" borderId="0" xfId="107" applyFont="1">
      <alignment/>
      <protection/>
    </xf>
    <xf numFmtId="0" fontId="3" fillId="0" borderId="0" xfId="108" applyFont="1">
      <alignment/>
      <protection/>
    </xf>
    <xf numFmtId="0" fontId="0" fillId="0" borderId="0" xfId="106" applyFont="1" applyAlignment="1">
      <alignment horizontal="left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center" vertical="top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155">
    <cellStyle name="Normal" xfId="0"/>
    <cellStyle name="20 % – Zvýraznění 1" xfId="15"/>
    <cellStyle name="20 % – Zvýraznění 1 2" xfId="16"/>
    <cellStyle name="20 % – Zvýraznění 2" xfId="17"/>
    <cellStyle name="20 % – Zvýraznění 2 2" xfId="18"/>
    <cellStyle name="20 % – Zvýraznění 3" xfId="19"/>
    <cellStyle name="20 % – Zvýraznění 3 2" xfId="20"/>
    <cellStyle name="20 % – Zvýraznění 4" xfId="21"/>
    <cellStyle name="20 % – Zvýraznění 4 2" xfId="22"/>
    <cellStyle name="20 % – Zvýraznění 5" xfId="23"/>
    <cellStyle name="20 % – Zvýraznění 5 2" xfId="24"/>
    <cellStyle name="20 % – Zvýraznění 6" xfId="25"/>
    <cellStyle name="20 % – Zvýraznění 6 2" xfId="26"/>
    <cellStyle name="20 % – Zvýraznění1" xfId="27"/>
    <cellStyle name="20 % – Zvýraznění2" xfId="28"/>
    <cellStyle name="20 % – Zvýraznění3" xfId="29"/>
    <cellStyle name="20 % – Zvýraznění4" xfId="30"/>
    <cellStyle name="20 % – Zvýraznění5" xfId="31"/>
    <cellStyle name="20 % – Zvýraznění6" xfId="32"/>
    <cellStyle name="40 % – Zvýraznění 1" xfId="33"/>
    <cellStyle name="40 % – Zvýraznění 1 2" xfId="34"/>
    <cellStyle name="40 % – Zvýraznění 2" xfId="35"/>
    <cellStyle name="40 % – Zvýraznění 2 2" xfId="36"/>
    <cellStyle name="40 % – Zvýraznění 3" xfId="37"/>
    <cellStyle name="40 % – Zvýraznění 3 2" xfId="38"/>
    <cellStyle name="40 % – Zvýraznění 4" xfId="39"/>
    <cellStyle name="40 % – Zvýraznění 4 2" xfId="40"/>
    <cellStyle name="40 % – Zvýraznění 5" xfId="41"/>
    <cellStyle name="40 % – Zvýraznění 5 2" xfId="42"/>
    <cellStyle name="40 % – Zvýraznění 6" xfId="43"/>
    <cellStyle name="40 % – Zvýraznění 6 2" xfId="44"/>
    <cellStyle name="40 % – Zvýraznění1" xfId="45"/>
    <cellStyle name="40 % – Zvýraznění2" xfId="46"/>
    <cellStyle name="40 % – Zvýraznění3" xfId="47"/>
    <cellStyle name="40 % – Zvýraznění4" xfId="48"/>
    <cellStyle name="40 % – Zvýraznění5" xfId="49"/>
    <cellStyle name="40 % – Zvýraznění6" xfId="50"/>
    <cellStyle name="60 % – Zvýraznění 1" xfId="51"/>
    <cellStyle name="60 % – Zvýraznění 1 2" xfId="52"/>
    <cellStyle name="60 % – Zvýraznění 2" xfId="53"/>
    <cellStyle name="60 % – Zvýraznění 2 2" xfId="54"/>
    <cellStyle name="60 % – Zvýraznění 3" xfId="55"/>
    <cellStyle name="60 % – Zvýraznění 3 2" xfId="56"/>
    <cellStyle name="60 % – Zvýraznění 4" xfId="57"/>
    <cellStyle name="60 % – Zvýraznění 4 2" xfId="58"/>
    <cellStyle name="60 % – Zvýraznění 5" xfId="59"/>
    <cellStyle name="60 % – Zvýraznění 5 2" xfId="60"/>
    <cellStyle name="60 % – Zvýraznění 6" xfId="61"/>
    <cellStyle name="60 % – Zvýraznění 6 2" xfId="62"/>
    <cellStyle name="60 % – Zvýraznění1" xfId="63"/>
    <cellStyle name="60 % – Zvýraznění2" xfId="64"/>
    <cellStyle name="60 % – Zvýraznění3" xfId="65"/>
    <cellStyle name="60 % – Zvýraznění4" xfId="66"/>
    <cellStyle name="60 % – Zvýraznění5" xfId="67"/>
    <cellStyle name="60 % – Zvýraznění6" xfId="68"/>
    <cellStyle name="Celkem" xfId="69"/>
    <cellStyle name="Celkem 2" xfId="70"/>
    <cellStyle name="Celkem 3" xfId="71"/>
    <cellStyle name="Comma" xfId="72"/>
    <cellStyle name="Comma [0]" xfId="73"/>
    <cellStyle name="Heading" xfId="74"/>
    <cellStyle name="Heading (user)" xfId="75"/>
    <cellStyle name="Heading (user) 2" xfId="76"/>
    <cellStyle name="Heading 2" xfId="77"/>
    <cellStyle name="Heading1" xfId="78"/>
    <cellStyle name="Heading1 (user)" xfId="79"/>
    <cellStyle name="Heading1 (user) 2" xfId="80"/>
    <cellStyle name="Heading1 2" xfId="81"/>
    <cellStyle name="Chybně" xfId="82"/>
    <cellStyle name="Kontrolní buňka" xfId="83"/>
    <cellStyle name="Kontrolní buňka 2" xfId="84"/>
    <cellStyle name="Kontrolní buňka 3" xfId="85"/>
    <cellStyle name="Currency" xfId="86"/>
    <cellStyle name="Currency [0]" xfId="87"/>
    <cellStyle name="Nadpis 1" xfId="88"/>
    <cellStyle name="Nadpis 1 2" xfId="89"/>
    <cellStyle name="Nadpis 1 3" xfId="90"/>
    <cellStyle name="Nadpis 2" xfId="91"/>
    <cellStyle name="Nadpis 2 2" xfId="92"/>
    <cellStyle name="Nadpis 2 3" xfId="93"/>
    <cellStyle name="Nadpis 3" xfId="94"/>
    <cellStyle name="Nadpis 3 2" xfId="95"/>
    <cellStyle name="Nadpis 3 3" xfId="96"/>
    <cellStyle name="Nadpis 4" xfId="97"/>
    <cellStyle name="Nadpis 4 2" xfId="98"/>
    <cellStyle name="Nadpis 4 3" xfId="99"/>
    <cellStyle name="Název" xfId="100"/>
    <cellStyle name="Název 2" xfId="101"/>
    <cellStyle name="Název 3" xfId="102"/>
    <cellStyle name="Neutrální" xfId="103"/>
    <cellStyle name="Neutrální 2" xfId="104"/>
    <cellStyle name="Neutrální 3" xfId="105"/>
    <cellStyle name="Normální 2" xfId="106"/>
    <cellStyle name="Normální 3" xfId="107"/>
    <cellStyle name="Normální 4" xfId="108"/>
    <cellStyle name="Poznámka" xfId="109"/>
    <cellStyle name="Poznámka 2" xfId="110"/>
    <cellStyle name="Poznámka 3" xfId="111"/>
    <cellStyle name="Percent" xfId="112"/>
    <cellStyle name="Propojená buňka" xfId="113"/>
    <cellStyle name="Propojená buňka 2" xfId="114"/>
    <cellStyle name="Propojená buňka 3" xfId="115"/>
    <cellStyle name="Result" xfId="116"/>
    <cellStyle name="Result (user)" xfId="117"/>
    <cellStyle name="Result (user) 2" xfId="118"/>
    <cellStyle name="Result 2" xfId="119"/>
    <cellStyle name="Result2" xfId="120"/>
    <cellStyle name="Result2 (user)" xfId="121"/>
    <cellStyle name="Result2 (user) 2" xfId="122"/>
    <cellStyle name="Result2 2" xfId="123"/>
    <cellStyle name="Result2 3" xfId="124"/>
    <cellStyle name="Result2 4" xfId="125"/>
    <cellStyle name="Result2 5" xfId="126"/>
    <cellStyle name="Result2 6" xfId="127"/>
    <cellStyle name="Result2 7" xfId="128"/>
    <cellStyle name="Result2 8" xfId="129"/>
    <cellStyle name="Result2 9" xfId="130"/>
    <cellStyle name="Správně" xfId="131"/>
    <cellStyle name="Správně 2" xfId="132"/>
    <cellStyle name="Správně 3" xfId="133"/>
    <cellStyle name="Špatně" xfId="134"/>
    <cellStyle name="Špatně 2" xfId="135"/>
    <cellStyle name="Text upozornění" xfId="136"/>
    <cellStyle name="Text upozornění 2" xfId="137"/>
    <cellStyle name="Text upozornění 3" xfId="138"/>
    <cellStyle name="Vstup" xfId="139"/>
    <cellStyle name="Vstup 2" xfId="140"/>
    <cellStyle name="Vstup 3" xfId="141"/>
    <cellStyle name="Výpočet" xfId="142"/>
    <cellStyle name="Výpočet 2" xfId="143"/>
    <cellStyle name="Výpočet 3" xfId="144"/>
    <cellStyle name="Výstup" xfId="145"/>
    <cellStyle name="Výstup 2" xfId="146"/>
    <cellStyle name="Výstup 3" xfId="147"/>
    <cellStyle name="Vysvětlující text" xfId="148"/>
    <cellStyle name="Vysvětlující text 2" xfId="149"/>
    <cellStyle name="Vysvětlující text 3" xfId="150"/>
    <cellStyle name="Zvýraznění 1" xfId="151"/>
    <cellStyle name="Zvýraznění 1 2" xfId="152"/>
    <cellStyle name="Zvýraznění 1 3" xfId="153"/>
    <cellStyle name="Zvýraznění 2" xfId="154"/>
    <cellStyle name="Zvýraznění 2 2" xfId="155"/>
    <cellStyle name="Zvýraznění 2 3" xfId="156"/>
    <cellStyle name="Zvýraznění 3" xfId="157"/>
    <cellStyle name="Zvýraznění 3 2" xfId="158"/>
    <cellStyle name="Zvýraznění 3 3" xfId="159"/>
    <cellStyle name="Zvýraznění 4" xfId="160"/>
    <cellStyle name="Zvýraznění 4 2" xfId="161"/>
    <cellStyle name="Zvýraznění 4 3" xfId="162"/>
    <cellStyle name="Zvýraznění 5" xfId="163"/>
    <cellStyle name="Zvýraznění 5 2" xfId="164"/>
    <cellStyle name="Zvýraznění 5 3" xfId="165"/>
    <cellStyle name="Zvýraznění 6" xfId="166"/>
    <cellStyle name="Zvýraznění 6 2" xfId="167"/>
    <cellStyle name="Zvýraznění 6 3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140625" style="10" bestFit="1" customWidth="1"/>
    <col min="2" max="2" width="11.00390625" style="10" bestFit="1" customWidth="1"/>
    <col min="3" max="16384" width="9.140625" style="10" customWidth="1"/>
  </cols>
  <sheetData>
    <row r="1" spans="1:8" ht="14.25">
      <c r="A1" s="11" t="s">
        <v>13</v>
      </c>
      <c r="B1" s="11" t="s">
        <v>31</v>
      </c>
      <c r="C1" s="11"/>
      <c r="D1" s="22" t="s">
        <v>32</v>
      </c>
      <c r="E1" s="22"/>
      <c r="F1" s="22"/>
      <c r="G1" s="12" t="s">
        <v>37</v>
      </c>
      <c r="H1" s="10" t="s">
        <v>38</v>
      </c>
    </row>
    <row r="2" spans="1:8" ht="14.25">
      <c r="A2" s="11">
        <v>1</v>
      </c>
      <c r="B2" s="12">
        <v>10</v>
      </c>
      <c r="C2" s="11"/>
      <c r="D2" s="12" t="s">
        <v>11</v>
      </c>
      <c r="E2" s="10" t="s">
        <v>33</v>
      </c>
      <c r="F2" s="10" t="s">
        <v>35</v>
      </c>
      <c r="G2" s="12">
        <v>2021</v>
      </c>
      <c r="H2" s="10">
        <v>2015</v>
      </c>
    </row>
    <row r="3" spans="1:8" ht="14.25">
      <c r="A3" s="11">
        <v>2</v>
      </c>
      <c r="B3" s="12">
        <v>8</v>
      </c>
      <c r="C3" s="11"/>
      <c r="D3" s="12" t="s">
        <v>20</v>
      </c>
      <c r="E3" s="10" t="s">
        <v>33</v>
      </c>
      <c r="F3" s="11" t="s">
        <v>36</v>
      </c>
      <c r="G3" s="12">
        <v>2021</v>
      </c>
      <c r="H3" s="10">
        <v>2015</v>
      </c>
    </row>
    <row r="4" spans="1:8" ht="14.25">
      <c r="A4" s="11">
        <v>3</v>
      </c>
      <c r="B4" s="12">
        <v>6</v>
      </c>
      <c r="C4" s="11"/>
      <c r="D4" s="12" t="s">
        <v>34</v>
      </c>
      <c r="F4" s="10" t="s">
        <v>35</v>
      </c>
      <c r="G4" s="12">
        <v>2014</v>
      </c>
      <c r="H4" s="10">
        <v>2012</v>
      </c>
    </row>
    <row r="5" spans="1:8" ht="14.25">
      <c r="A5" s="11">
        <v>4</v>
      </c>
      <c r="B5" s="12">
        <v>4</v>
      </c>
      <c r="C5" s="11"/>
      <c r="D5" s="12" t="s">
        <v>39</v>
      </c>
      <c r="F5" s="11" t="s">
        <v>36</v>
      </c>
      <c r="G5" s="12">
        <v>2014</v>
      </c>
      <c r="H5" s="10">
        <v>2012</v>
      </c>
    </row>
    <row r="6" spans="1:8" ht="14.25">
      <c r="A6" s="11">
        <v>5</v>
      </c>
      <c r="B6" s="12">
        <v>2</v>
      </c>
      <c r="C6" s="11"/>
      <c r="D6" s="12" t="s">
        <v>40</v>
      </c>
      <c r="F6" s="10" t="s">
        <v>35</v>
      </c>
      <c r="G6" s="11">
        <v>2011</v>
      </c>
      <c r="H6" s="10">
        <v>2009</v>
      </c>
    </row>
    <row r="7" spans="1:8" ht="14.25">
      <c r="A7" s="11">
        <v>6</v>
      </c>
      <c r="B7" s="12">
        <v>1</v>
      </c>
      <c r="D7" s="11" t="s">
        <v>41</v>
      </c>
      <c r="F7" s="11" t="s">
        <v>36</v>
      </c>
      <c r="G7" s="11">
        <v>2011</v>
      </c>
      <c r="H7" s="10">
        <v>2009</v>
      </c>
    </row>
    <row r="8" spans="1:8" ht="14.25">
      <c r="A8" s="11">
        <v>7</v>
      </c>
      <c r="B8" s="12">
        <v>1</v>
      </c>
      <c r="D8" s="11" t="s">
        <v>42</v>
      </c>
      <c r="F8" s="10" t="s">
        <v>35</v>
      </c>
      <c r="G8" s="11">
        <v>2008</v>
      </c>
      <c r="H8" s="10">
        <v>2006</v>
      </c>
    </row>
    <row r="9" spans="1:8" ht="14.25">
      <c r="A9" s="11">
        <v>8</v>
      </c>
      <c r="B9" s="12">
        <v>1</v>
      </c>
      <c r="D9" s="11" t="s">
        <v>43</v>
      </c>
      <c r="F9" s="11" t="s">
        <v>36</v>
      </c>
      <c r="G9" s="11">
        <v>2008</v>
      </c>
      <c r="H9" s="10">
        <v>2006</v>
      </c>
    </row>
    <row r="10" spans="1:2" ht="14.25">
      <c r="A10" s="11">
        <v>9</v>
      </c>
      <c r="B10" s="12">
        <v>1</v>
      </c>
    </row>
    <row r="11" spans="1:2" ht="14.25">
      <c r="A11" s="11">
        <v>10</v>
      </c>
      <c r="B11" s="12">
        <v>1</v>
      </c>
    </row>
    <row r="12" spans="1:2" ht="14.25">
      <c r="A12" s="11">
        <v>11</v>
      </c>
      <c r="B12" s="12">
        <v>1</v>
      </c>
    </row>
    <row r="13" spans="1:2" ht="14.25">
      <c r="A13" s="11">
        <v>12</v>
      </c>
      <c r="B13" s="12">
        <v>1</v>
      </c>
    </row>
    <row r="14" spans="1:2" ht="14.25">
      <c r="A14" s="11">
        <v>13</v>
      </c>
      <c r="B14" s="12">
        <v>1</v>
      </c>
    </row>
    <row r="15" spans="1:2" ht="14.25">
      <c r="A15" s="11">
        <v>14</v>
      </c>
      <c r="B15" s="12">
        <v>1</v>
      </c>
    </row>
    <row r="16" spans="1:2" ht="14.25">
      <c r="A16" s="11">
        <v>15</v>
      </c>
      <c r="B16" s="12">
        <v>1</v>
      </c>
    </row>
    <row r="17" spans="1:2" ht="14.25">
      <c r="A17" s="1" t="s">
        <v>44</v>
      </c>
      <c r="B17" s="1" t="s">
        <v>44</v>
      </c>
    </row>
    <row r="19" ht="14.25">
      <c r="A19" s="1" t="s">
        <v>45</v>
      </c>
    </row>
    <row r="20" ht="14.25">
      <c r="A20" s="10" t="s">
        <v>64</v>
      </c>
    </row>
  </sheetData>
  <sheetProtection/>
  <mergeCells count="1">
    <mergeCell ref="D1:F1"/>
  </mergeCells>
  <printOptions gridLine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&amp;CCyklománek 2021 - poznámky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selection activeCell="A1" sqref="A1:A3"/>
    </sheetView>
  </sheetViews>
  <sheetFormatPr defaultColWidth="9.140625" defaultRowHeight="15" outlineLevelCol="1"/>
  <cols>
    <col min="1" max="1" width="20.00390625" style="2" bestFit="1" customWidth="1"/>
    <col min="2" max="2" width="6.7109375" style="2" bestFit="1" customWidth="1"/>
    <col min="3" max="3" width="5.28125" style="1" bestFit="1" customWidth="1"/>
    <col min="4" max="4" width="7.28125" style="1" customWidth="1"/>
    <col min="5" max="5" width="7.140625" style="1" customWidth="1"/>
    <col min="6" max="19" width="9.140625" style="1" customWidth="1"/>
    <col min="20" max="27" width="0" style="1" hidden="1" customWidth="1" outlineLevel="1"/>
    <col min="28" max="28" width="9.140625" style="1" customWidth="1" collapsed="1"/>
    <col min="29" max="29" width="9.140625" style="1" customWidth="1"/>
    <col min="30" max="30" width="0" style="1" hidden="1" customWidth="1"/>
    <col min="31" max="16384" width="9.140625" style="1" customWidth="1"/>
  </cols>
  <sheetData>
    <row r="1" spans="1:31" ht="14.25">
      <c r="A1" s="23" t="s">
        <v>0</v>
      </c>
      <c r="B1" s="23" t="s">
        <v>1</v>
      </c>
      <c r="C1" s="23" t="s">
        <v>2</v>
      </c>
      <c r="D1" s="24" t="s">
        <v>15</v>
      </c>
      <c r="E1" s="24"/>
      <c r="F1" s="24" t="s">
        <v>14</v>
      </c>
      <c r="G1" s="24"/>
      <c r="H1" s="24" t="s">
        <v>21</v>
      </c>
      <c r="I1" s="24"/>
      <c r="J1" s="24" t="s">
        <v>22</v>
      </c>
      <c r="K1" s="24"/>
      <c r="L1" s="24" t="s">
        <v>24</v>
      </c>
      <c r="M1" s="24"/>
      <c r="N1" s="24" t="s">
        <v>50</v>
      </c>
      <c r="O1" s="24"/>
      <c r="P1" s="24" t="s">
        <v>25</v>
      </c>
      <c r="Q1" s="24"/>
      <c r="R1" s="25" t="s">
        <v>27</v>
      </c>
      <c r="S1" s="25"/>
      <c r="T1" s="5" t="str">
        <f>D1</f>
        <v>MCC</v>
      </c>
      <c r="U1" s="5" t="str">
        <f>F1</f>
        <v>Terén. časovka</v>
      </c>
      <c r="V1" s="5" t="str">
        <f>H1</f>
        <v>Maraton</v>
      </c>
      <c r="W1" s="5" t="str">
        <f>J1</f>
        <v>Triatlon</v>
      </c>
      <c r="X1" s="5" t="str">
        <f>L1</f>
        <v>Duatlon</v>
      </c>
      <c r="Y1" s="5" t="str">
        <f>N1</f>
        <v>Babí léto</v>
      </c>
      <c r="Z1" s="5" t="str">
        <f>P1</f>
        <v>Silniční časovka</v>
      </c>
      <c r="AA1" s="6" t="str">
        <f>R1</f>
        <v>Výjezd do vrchu</v>
      </c>
      <c r="AB1" s="26" t="s">
        <v>30</v>
      </c>
      <c r="AC1" s="28" t="s">
        <v>29</v>
      </c>
      <c r="AD1" s="29" t="s">
        <v>28</v>
      </c>
      <c r="AE1" s="23" t="s">
        <v>13</v>
      </c>
    </row>
    <row r="2" spans="1:31" ht="14.25">
      <c r="A2" s="23"/>
      <c r="B2" s="23"/>
      <c r="C2" s="23"/>
      <c r="D2" s="27">
        <v>44353</v>
      </c>
      <c r="E2" s="27"/>
      <c r="F2" s="27">
        <v>44394</v>
      </c>
      <c r="G2" s="27"/>
      <c r="H2" s="27">
        <v>44401</v>
      </c>
      <c r="I2" s="27"/>
      <c r="J2" s="27">
        <v>44408</v>
      </c>
      <c r="K2" s="27"/>
      <c r="L2" s="27">
        <v>44429</v>
      </c>
      <c r="M2" s="27"/>
      <c r="N2" s="27">
        <v>44450</v>
      </c>
      <c r="O2" s="27"/>
      <c r="P2" s="27">
        <v>44479</v>
      </c>
      <c r="Q2" s="27"/>
      <c r="R2" s="27">
        <v>44492</v>
      </c>
      <c r="S2" s="27"/>
      <c r="T2" s="7"/>
      <c r="U2" s="7"/>
      <c r="V2" s="7"/>
      <c r="W2" s="7"/>
      <c r="X2" s="7"/>
      <c r="Y2" s="7"/>
      <c r="Z2" s="7"/>
      <c r="AA2" s="7"/>
      <c r="AB2" s="26"/>
      <c r="AC2" s="28"/>
      <c r="AD2" s="29"/>
      <c r="AE2" s="23"/>
    </row>
    <row r="3" spans="1:31" ht="14.25">
      <c r="A3" s="23"/>
      <c r="B3" s="23"/>
      <c r="C3" s="23"/>
      <c r="D3" s="4" t="s">
        <v>13</v>
      </c>
      <c r="E3" s="1" t="s">
        <v>12</v>
      </c>
      <c r="F3" s="4" t="s">
        <v>13</v>
      </c>
      <c r="G3" s="1" t="s">
        <v>12</v>
      </c>
      <c r="H3" s="4" t="s">
        <v>13</v>
      </c>
      <c r="I3" s="1" t="s">
        <v>12</v>
      </c>
      <c r="J3" s="4" t="s">
        <v>13</v>
      </c>
      <c r="K3" s="1" t="s">
        <v>12</v>
      </c>
      <c r="L3" s="4" t="s">
        <v>13</v>
      </c>
      <c r="M3" s="1" t="s">
        <v>12</v>
      </c>
      <c r="N3" s="4" t="s">
        <v>13</v>
      </c>
      <c r="O3" s="1" t="s">
        <v>12</v>
      </c>
      <c r="P3" s="4" t="s">
        <v>13</v>
      </c>
      <c r="Q3" s="1" t="s">
        <v>12</v>
      </c>
      <c r="R3" s="4" t="s">
        <v>13</v>
      </c>
      <c r="S3" s="1" t="s">
        <v>12</v>
      </c>
      <c r="T3" s="8" t="s">
        <v>12</v>
      </c>
      <c r="U3" s="8" t="s">
        <v>12</v>
      </c>
      <c r="V3" s="8" t="s">
        <v>12</v>
      </c>
      <c r="W3" s="8" t="s">
        <v>12</v>
      </c>
      <c r="X3" s="8" t="s">
        <v>12</v>
      </c>
      <c r="Y3" s="8" t="s">
        <v>12</v>
      </c>
      <c r="Z3" s="8" t="s">
        <v>12</v>
      </c>
      <c r="AA3" s="8" t="s">
        <v>12</v>
      </c>
      <c r="AB3" s="26"/>
      <c r="AC3" s="28"/>
      <c r="AD3" s="29"/>
      <c r="AE3" s="23"/>
    </row>
    <row r="4" spans="1:31" ht="14.25">
      <c r="A4" s="18" t="s">
        <v>17</v>
      </c>
      <c r="B4" s="18">
        <v>2010</v>
      </c>
      <c r="C4" s="1" t="s">
        <v>41</v>
      </c>
      <c r="D4" s="10"/>
      <c r="E4" s="10"/>
      <c r="F4" s="10">
        <v>1</v>
      </c>
      <c r="G4" s="10">
        <v>10</v>
      </c>
      <c r="H4" s="10">
        <v>1</v>
      </c>
      <c r="I4" s="10">
        <v>10</v>
      </c>
      <c r="J4" s="10">
        <v>1</v>
      </c>
      <c r="K4" s="10">
        <v>10</v>
      </c>
      <c r="L4" s="10"/>
      <c r="M4" s="10"/>
      <c r="N4" s="10">
        <v>1</v>
      </c>
      <c r="O4" s="10">
        <v>10</v>
      </c>
      <c r="P4" s="10">
        <v>1</v>
      </c>
      <c r="Q4" s="10">
        <v>10</v>
      </c>
      <c r="R4" s="10">
        <v>1</v>
      </c>
      <c r="S4" s="10">
        <v>10</v>
      </c>
      <c r="T4" s="10"/>
      <c r="U4" s="10"/>
      <c r="V4" s="10"/>
      <c r="W4" s="10"/>
      <c r="X4" s="10"/>
      <c r="Y4" s="10"/>
      <c r="Z4" s="10"/>
      <c r="AA4" s="10"/>
      <c r="AB4" s="1">
        <f aca="true" t="shared" si="0" ref="AB4:AB10">COUNTA(D4,F4,H4,J4,L4,N4,P4,R4)</f>
        <v>6</v>
      </c>
      <c r="AC4" s="1">
        <f aca="true" t="shared" si="1" ref="AC4:AC10">SUM(E4,G4,I4,K4,M4,O4,Q4,S4)</f>
        <v>60</v>
      </c>
      <c r="AE4" s="1">
        <v>1</v>
      </c>
    </row>
    <row r="5" spans="1:31" ht="14.25">
      <c r="A5" s="18" t="s">
        <v>79</v>
      </c>
      <c r="B5" s="18">
        <v>2009</v>
      </c>
      <c r="C5" s="10" t="s">
        <v>41</v>
      </c>
      <c r="D5" s="11">
        <v>3</v>
      </c>
      <c r="E5" s="12">
        <v>6</v>
      </c>
      <c r="F5" s="11"/>
      <c r="G5" s="11"/>
      <c r="H5" s="11"/>
      <c r="I5" s="11"/>
      <c r="J5" s="11"/>
      <c r="K5" s="11"/>
      <c r="L5" s="11">
        <v>1</v>
      </c>
      <c r="M5" s="11">
        <v>10</v>
      </c>
      <c r="N5" s="11"/>
      <c r="O5" s="11"/>
      <c r="P5" s="11"/>
      <c r="Q5" s="11"/>
      <c r="R5" s="11"/>
      <c r="S5" s="11"/>
      <c r="T5" s="9">
        <f>E5</f>
        <v>6</v>
      </c>
      <c r="U5" s="9">
        <f>G5</f>
        <v>0</v>
      </c>
      <c r="V5" s="9">
        <f>I5</f>
        <v>0</v>
      </c>
      <c r="W5" s="9">
        <f>K5</f>
        <v>0</v>
      </c>
      <c r="X5" s="9">
        <f>M5</f>
        <v>10</v>
      </c>
      <c r="Y5" s="9">
        <f>O5</f>
        <v>0</v>
      </c>
      <c r="Z5" s="9">
        <f>Q5</f>
        <v>0</v>
      </c>
      <c r="AA5" s="9">
        <f>S5</f>
        <v>0</v>
      </c>
      <c r="AB5" s="1">
        <f t="shared" si="0"/>
        <v>2</v>
      </c>
      <c r="AC5" s="1">
        <f t="shared" si="1"/>
        <v>16</v>
      </c>
      <c r="AD5" s="1">
        <f>LARGE(T5:AA5,1)+LARGE(T5:AA5,2)+LARGE(T5:AA5,3)+LARGE(T5:AA5,4)+LARGE(T5:AA5,5)+LARGE(T5:AA5,6)</f>
        <v>16</v>
      </c>
      <c r="AE5" s="1">
        <v>2</v>
      </c>
    </row>
    <row r="6" spans="1:31" ht="14.25">
      <c r="A6" s="18" t="s">
        <v>77</v>
      </c>
      <c r="B6" s="18">
        <v>2009</v>
      </c>
      <c r="C6" s="10" t="s">
        <v>41</v>
      </c>
      <c r="D6" s="11">
        <v>1</v>
      </c>
      <c r="E6" s="12">
        <v>10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9">
        <f>E6</f>
        <v>10</v>
      </c>
      <c r="U6" s="9">
        <f>G6</f>
        <v>0</v>
      </c>
      <c r="V6" s="9">
        <f>I6</f>
        <v>0</v>
      </c>
      <c r="W6" s="9">
        <f>K6</f>
        <v>0</v>
      </c>
      <c r="X6" s="9">
        <f>M6</f>
        <v>0</v>
      </c>
      <c r="Y6" s="9">
        <f>O6</f>
        <v>0</v>
      </c>
      <c r="Z6" s="9">
        <f>Q6</f>
        <v>0</v>
      </c>
      <c r="AA6" s="9">
        <f>S6</f>
        <v>0</v>
      </c>
      <c r="AB6" s="1">
        <f t="shared" si="0"/>
        <v>1</v>
      </c>
      <c r="AC6" s="1">
        <f t="shared" si="1"/>
        <v>10</v>
      </c>
      <c r="AD6" s="1">
        <f>LARGE(T6:AA6,1)+LARGE(T6:AA6,2)+LARGE(T6:AA6,3)+LARGE(T6:AA6,4)+LARGE(T6:AA6,5)+LARGE(T6:AA6,6)</f>
        <v>10</v>
      </c>
      <c r="AE6" s="1">
        <v>3</v>
      </c>
    </row>
    <row r="7" spans="1:31" ht="14.25">
      <c r="A7" s="18" t="s">
        <v>78</v>
      </c>
      <c r="B7" s="18">
        <v>2009</v>
      </c>
      <c r="C7" s="10" t="s">
        <v>41</v>
      </c>
      <c r="D7" s="11">
        <v>2</v>
      </c>
      <c r="E7" s="12">
        <v>8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9">
        <f>E7</f>
        <v>8</v>
      </c>
      <c r="U7" s="9">
        <f>G7</f>
        <v>0</v>
      </c>
      <c r="V7" s="9">
        <f>I7</f>
        <v>0</v>
      </c>
      <c r="W7" s="9">
        <f>K7</f>
        <v>0</v>
      </c>
      <c r="X7" s="9">
        <f>M7</f>
        <v>0</v>
      </c>
      <c r="Y7" s="9">
        <f>O7</f>
        <v>0</v>
      </c>
      <c r="Z7" s="9">
        <f>Q7</f>
        <v>0</v>
      </c>
      <c r="AA7" s="9">
        <f>S7</f>
        <v>0</v>
      </c>
      <c r="AB7" s="1">
        <f t="shared" si="0"/>
        <v>1</v>
      </c>
      <c r="AC7" s="1">
        <f t="shared" si="1"/>
        <v>8</v>
      </c>
      <c r="AD7" s="1">
        <f>LARGE(T7:AA7,1)+LARGE(T7:AA7,2)+LARGE(T7:AA7,3)+LARGE(T7:AA7,4)+LARGE(T7:AA7,5)+LARGE(T7:AA7,6)</f>
        <v>8</v>
      </c>
      <c r="AE7" s="10">
        <v>4</v>
      </c>
    </row>
    <row r="8" spans="1:31" ht="14.25">
      <c r="A8" s="18" t="s">
        <v>61</v>
      </c>
      <c r="B8" s="18">
        <v>2011</v>
      </c>
      <c r="C8" s="10" t="s">
        <v>41</v>
      </c>
      <c r="D8" s="11"/>
      <c r="E8" s="12"/>
      <c r="F8" s="10"/>
      <c r="G8" s="10"/>
      <c r="H8" s="10"/>
      <c r="I8" s="10"/>
      <c r="J8" s="10"/>
      <c r="K8" s="10"/>
      <c r="L8" s="10">
        <v>2</v>
      </c>
      <c r="M8" s="10">
        <v>8</v>
      </c>
      <c r="T8" s="9">
        <f>E8</f>
        <v>0</v>
      </c>
      <c r="U8" s="9">
        <f>G8</f>
        <v>0</v>
      </c>
      <c r="V8" s="9">
        <f>I8</f>
        <v>0</v>
      </c>
      <c r="W8" s="9">
        <f>K8</f>
        <v>0</v>
      </c>
      <c r="X8" s="9">
        <f>M8</f>
        <v>8</v>
      </c>
      <c r="Y8" s="9">
        <f>O8</f>
        <v>0</v>
      </c>
      <c r="Z8" s="9">
        <f>Q8</f>
        <v>0</v>
      </c>
      <c r="AA8" s="9">
        <f>S8</f>
        <v>0</v>
      </c>
      <c r="AB8" s="1">
        <f t="shared" si="0"/>
        <v>1</v>
      </c>
      <c r="AC8" s="1">
        <f t="shared" si="1"/>
        <v>8</v>
      </c>
      <c r="AE8" s="10">
        <v>4</v>
      </c>
    </row>
    <row r="9" spans="1:31" ht="14.25">
      <c r="A9" s="18" t="s">
        <v>80</v>
      </c>
      <c r="B9" s="18">
        <v>2011</v>
      </c>
      <c r="C9" s="10" t="s">
        <v>41</v>
      </c>
      <c r="D9" s="11">
        <v>4</v>
      </c>
      <c r="E9" s="11">
        <v>4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AB9" s="10">
        <f t="shared" si="0"/>
        <v>1</v>
      </c>
      <c r="AC9" s="10">
        <f t="shared" si="1"/>
        <v>4</v>
      </c>
      <c r="AD9" s="1" t="e">
        <f>LARGE(T9:AA9,1)+LARGE(T9:AA9,2)+LARGE(T9:AA9,3)+LARGE(T9:AA9,4)+LARGE(T9:AA9,5)+LARGE(T9:AA9,6)</f>
        <v>#NUM!</v>
      </c>
      <c r="AE9" s="10">
        <v>5</v>
      </c>
    </row>
    <row r="10" spans="1:31" ht="14.25">
      <c r="A10" s="18" t="s">
        <v>114</v>
      </c>
      <c r="B10" s="18">
        <v>2009</v>
      </c>
      <c r="C10" s="10" t="s">
        <v>41</v>
      </c>
      <c r="D10" s="11">
        <v>5</v>
      </c>
      <c r="E10" s="12">
        <v>2</v>
      </c>
      <c r="F10" s="11"/>
      <c r="G10" s="11"/>
      <c r="H10" s="11"/>
      <c r="I10" s="11"/>
      <c r="J10" s="11"/>
      <c r="K10" s="11"/>
      <c r="L10" s="11"/>
      <c r="M10" s="11"/>
      <c r="T10" s="9">
        <f>E10</f>
        <v>2</v>
      </c>
      <c r="U10" s="9">
        <f>G10</f>
        <v>0</v>
      </c>
      <c r="V10" s="9">
        <f>I10</f>
        <v>0</v>
      </c>
      <c r="W10" s="9">
        <f>K10</f>
        <v>0</v>
      </c>
      <c r="X10" s="9">
        <f>M10</f>
        <v>0</v>
      </c>
      <c r="Y10" s="9">
        <f>O10</f>
        <v>0</v>
      </c>
      <c r="Z10" s="9">
        <f>Q10</f>
        <v>0</v>
      </c>
      <c r="AA10" s="9">
        <f>S10</f>
        <v>0</v>
      </c>
      <c r="AB10" s="10">
        <f t="shared" si="0"/>
        <v>1</v>
      </c>
      <c r="AC10" s="10">
        <f t="shared" si="1"/>
        <v>2</v>
      </c>
      <c r="AD10" s="1">
        <f>LARGE(T10:AA10,1)+LARGE(T10:AA10,2)+LARGE(T10:AA10,3)+LARGE(T10:AA10,4)+LARGE(T10:AA10,5)+LARGE(T10:AA10,6)</f>
        <v>2</v>
      </c>
      <c r="AE10" s="10">
        <v>6</v>
      </c>
    </row>
    <row r="13" spans="1:2" ht="14.25">
      <c r="A13" s="18"/>
      <c r="B13" s="18"/>
    </row>
    <row r="14" spans="1:2" ht="14.25">
      <c r="A14" s="18"/>
      <c r="B14" s="18"/>
    </row>
    <row r="16" spans="1:2" ht="14.25">
      <c r="A16" s="18"/>
      <c r="B16" s="18"/>
    </row>
    <row r="17" spans="1:2" ht="14.25">
      <c r="A17" s="18"/>
      <c r="B17" s="18"/>
    </row>
    <row r="18" spans="1:2" ht="14.25">
      <c r="A18" s="18"/>
      <c r="B18" s="18"/>
    </row>
    <row r="19" spans="1:2" ht="14.25">
      <c r="A19" s="18"/>
      <c r="B19" s="18"/>
    </row>
    <row r="20" spans="1:2" ht="14.25">
      <c r="A20" s="18"/>
      <c r="B20" s="18"/>
    </row>
  </sheetData>
  <sheetProtection/>
  <mergeCells count="23">
    <mergeCell ref="D1:E1"/>
    <mergeCell ref="D2:E2"/>
    <mergeCell ref="F1:G1"/>
    <mergeCell ref="F2:G2"/>
    <mergeCell ref="H1:I1"/>
    <mergeCell ref="H2:I2"/>
    <mergeCell ref="AB1:AB3"/>
    <mergeCell ref="J1:K1"/>
    <mergeCell ref="J2:K2"/>
    <mergeCell ref="L1:M1"/>
    <mergeCell ref="L2:M2"/>
    <mergeCell ref="N1:O1"/>
    <mergeCell ref="N2:O2"/>
    <mergeCell ref="AC1:AC3"/>
    <mergeCell ref="AD1:AD3"/>
    <mergeCell ref="AE1:AE3"/>
    <mergeCell ref="A1:A3"/>
    <mergeCell ref="B1:B3"/>
    <mergeCell ref="C1:C3"/>
    <mergeCell ref="P1:Q1"/>
    <mergeCell ref="P2:Q2"/>
    <mergeCell ref="R1:S1"/>
    <mergeCell ref="R2:S2"/>
  </mergeCells>
  <printOptions gridLines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72" r:id="rId1"/>
  <headerFooter>
    <oddHeader>&amp;CCyklománek 2021 - DII Ž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"/>
  <sheetViews>
    <sheetView zoomScalePageLayoutView="0" workbookViewId="0" topLeftCell="A1">
      <selection activeCell="C7" sqref="C4:C7"/>
    </sheetView>
  </sheetViews>
  <sheetFormatPr defaultColWidth="9.140625" defaultRowHeight="15" outlineLevelCol="1"/>
  <cols>
    <col min="1" max="1" width="18.8515625" style="10" bestFit="1" customWidth="1"/>
    <col min="2" max="2" width="6.8515625" style="10" bestFit="1" customWidth="1"/>
    <col min="3" max="3" width="5.28125" style="10" bestFit="1" customWidth="1"/>
    <col min="4" max="4" width="8.28125" style="10" customWidth="1"/>
    <col min="5" max="5" width="6.00390625" style="10" customWidth="1"/>
    <col min="6" max="6" width="10.140625" style="10" bestFit="1" customWidth="1"/>
    <col min="7" max="7" width="9.140625" style="10" customWidth="1"/>
    <col min="8" max="8" width="10.140625" style="10" bestFit="1" customWidth="1"/>
    <col min="9" max="9" width="9.140625" style="10" customWidth="1"/>
    <col min="10" max="10" width="10.140625" style="10" bestFit="1" customWidth="1"/>
    <col min="11" max="11" width="9.140625" style="10" customWidth="1"/>
    <col min="12" max="12" width="10.140625" style="10" bestFit="1" customWidth="1"/>
    <col min="13" max="19" width="9.140625" style="10" customWidth="1"/>
    <col min="20" max="27" width="0" style="10" hidden="1" customWidth="1" outlineLevel="1"/>
    <col min="28" max="28" width="9.140625" style="10" customWidth="1" collapsed="1"/>
    <col min="29" max="29" width="9.140625" style="10" customWidth="1"/>
    <col min="30" max="30" width="0" style="10" hidden="1" customWidth="1"/>
    <col min="31" max="16384" width="9.140625" style="10" customWidth="1"/>
  </cols>
  <sheetData>
    <row r="1" spans="1:31" ht="14.25">
      <c r="A1" s="23" t="s">
        <v>0</v>
      </c>
      <c r="B1" s="23" t="s">
        <v>1</v>
      </c>
      <c r="C1" s="23" t="s">
        <v>2</v>
      </c>
      <c r="D1" s="24" t="s">
        <v>15</v>
      </c>
      <c r="E1" s="24"/>
      <c r="F1" s="24" t="s">
        <v>14</v>
      </c>
      <c r="G1" s="24"/>
      <c r="H1" s="24" t="s">
        <v>21</v>
      </c>
      <c r="I1" s="24"/>
      <c r="J1" s="24" t="s">
        <v>22</v>
      </c>
      <c r="K1" s="24"/>
      <c r="L1" s="24" t="s">
        <v>24</v>
      </c>
      <c r="M1" s="24"/>
      <c r="N1" s="24" t="s">
        <v>50</v>
      </c>
      <c r="O1" s="24"/>
      <c r="P1" s="24" t="s">
        <v>25</v>
      </c>
      <c r="Q1" s="24"/>
      <c r="R1" s="25" t="s">
        <v>27</v>
      </c>
      <c r="S1" s="25"/>
      <c r="T1" s="5" t="str">
        <f>D1</f>
        <v>MCC</v>
      </c>
      <c r="U1" s="5" t="str">
        <f>F1</f>
        <v>Terén. časovka</v>
      </c>
      <c r="V1" s="5" t="str">
        <f>H1</f>
        <v>Maraton</v>
      </c>
      <c r="W1" s="5" t="str">
        <f>J1</f>
        <v>Triatlon</v>
      </c>
      <c r="X1" s="5" t="str">
        <f>L1</f>
        <v>Duatlon</v>
      </c>
      <c r="Y1" s="5" t="str">
        <f>N1</f>
        <v>Babí léto</v>
      </c>
      <c r="Z1" s="5" t="str">
        <f>P1</f>
        <v>Silniční časovka</v>
      </c>
      <c r="AA1" s="6" t="str">
        <f>R1</f>
        <v>Výjezd do vrchu</v>
      </c>
      <c r="AB1" s="26" t="s">
        <v>30</v>
      </c>
      <c r="AC1" s="28" t="s">
        <v>29</v>
      </c>
      <c r="AD1" s="29" t="s">
        <v>28</v>
      </c>
      <c r="AE1" s="23" t="s">
        <v>13</v>
      </c>
    </row>
    <row r="2" spans="1:31" ht="14.25">
      <c r="A2" s="23"/>
      <c r="B2" s="23"/>
      <c r="C2" s="23"/>
      <c r="D2" s="27">
        <v>44353</v>
      </c>
      <c r="E2" s="27"/>
      <c r="F2" s="27">
        <v>44394</v>
      </c>
      <c r="G2" s="27"/>
      <c r="H2" s="27">
        <v>44401</v>
      </c>
      <c r="I2" s="27"/>
      <c r="J2" s="27">
        <v>44408</v>
      </c>
      <c r="K2" s="27"/>
      <c r="L2" s="27">
        <v>44429</v>
      </c>
      <c r="M2" s="27"/>
      <c r="N2" s="27">
        <v>44450</v>
      </c>
      <c r="O2" s="27"/>
      <c r="P2" s="27">
        <v>44479</v>
      </c>
      <c r="Q2" s="27"/>
      <c r="R2" s="27">
        <v>44492</v>
      </c>
      <c r="S2" s="27"/>
      <c r="T2" s="7"/>
      <c r="U2" s="7"/>
      <c r="V2" s="7"/>
      <c r="W2" s="7"/>
      <c r="X2" s="7"/>
      <c r="Y2" s="7"/>
      <c r="Z2" s="7"/>
      <c r="AA2" s="7"/>
      <c r="AB2" s="26"/>
      <c r="AC2" s="28"/>
      <c r="AD2" s="29"/>
      <c r="AE2" s="23"/>
    </row>
    <row r="3" spans="1:31" ht="14.25">
      <c r="A3" s="23"/>
      <c r="B3" s="23"/>
      <c r="C3" s="23"/>
      <c r="D3" s="4" t="s">
        <v>13</v>
      </c>
      <c r="E3" s="10" t="s">
        <v>12</v>
      </c>
      <c r="F3" s="4" t="s">
        <v>13</v>
      </c>
      <c r="G3" s="10" t="s">
        <v>12</v>
      </c>
      <c r="H3" s="4" t="s">
        <v>13</v>
      </c>
      <c r="I3" s="10" t="s">
        <v>12</v>
      </c>
      <c r="J3" s="4" t="s">
        <v>13</v>
      </c>
      <c r="K3" s="10" t="s">
        <v>12</v>
      </c>
      <c r="L3" s="4" t="s">
        <v>13</v>
      </c>
      <c r="M3" s="10" t="s">
        <v>12</v>
      </c>
      <c r="N3" s="4" t="s">
        <v>13</v>
      </c>
      <c r="O3" s="10" t="s">
        <v>12</v>
      </c>
      <c r="P3" s="4" t="s">
        <v>13</v>
      </c>
      <c r="Q3" s="10" t="s">
        <v>12</v>
      </c>
      <c r="R3" s="4" t="s">
        <v>13</v>
      </c>
      <c r="S3" s="10" t="s">
        <v>12</v>
      </c>
      <c r="T3" s="8" t="s">
        <v>12</v>
      </c>
      <c r="U3" s="8" t="s">
        <v>12</v>
      </c>
      <c r="V3" s="8" t="s">
        <v>12</v>
      </c>
      <c r="W3" s="8" t="s">
        <v>12</v>
      </c>
      <c r="X3" s="8" t="s">
        <v>12</v>
      </c>
      <c r="Y3" s="8" t="s">
        <v>12</v>
      </c>
      <c r="Z3" s="8" t="s">
        <v>12</v>
      </c>
      <c r="AA3" s="8" t="s">
        <v>12</v>
      </c>
      <c r="AB3" s="26"/>
      <c r="AC3" s="28"/>
      <c r="AD3" s="29"/>
      <c r="AE3" s="23"/>
    </row>
    <row r="4" spans="1:31" ht="14.25">
      <c r="A4" s="18" t="s">
        <v>4</v>
      </c>
      <c r="B4" s="18">
        <v>2007</v>
      </c>
      <c r="C4" s="10" t="s">
        <v>43</v>
      </c>
      <c r="F4" s="10">
        <v>3</v>
      </c>
      <c r="G4" s="10">
        <v>6</v>
      </c>
      <c r="H4" s="10">
        <v>2</v>
      </c>
      <c r="I4" s="10">
        <v>8</v>
      </c>
      <c r="L4" s="10">
        <v>2</v>
      </c>
      <c r="M4" s="10">
        <v>8</v>
      </c>
      <c r="N4" s="10">
        <v>1</v>
      </c>
      <c r="O4" s="10">
        <v>10</v>
      </c>
      <c r="AB4" s="10">
        <f>COUNTA(D4,F4,H4,J4,L4,N4,P4,R4)</f>
        <v>4</v>
      </c>
      <c r="AC4" s="10">
        <f>SUM(E4,G4,I4,K4,M4,O4,Q4,S4)</f>
        <v>32</v>
      </c>
      <c r="AE4" s="10">
        <v>1</v>
      </c>
    </row>
    <row r="5" spans="1:31" ht="14.25">
      <c r="A5" s="18" t="s">
        <v>3</v>
      </c>
      <c r="B5" s="18">
        <v>2007</v>
      </c>
      <c r="C5" s="10" t="s">
        <v>43</v>
      </c>
      <c r="F5" s="10">
        <v>2</v>
      </c>
      <c r="G5" s="10">
        <v>8</v>
      </c>
      <c r="H5" s="10">
        <v>1</v>
      </c>
      <c r="I5" s="10">
        <v>10</v>
      </c>
      <c r="L5" s="10">
        <v>1</v>
      </c>
      <c r="M5" s="10">
        <v>10</v>
      </c>
      <c r="AB5" s="10">
        <f>COUNTA(D5,F5,H5,J5,L5,N5,P5,R5)</f>
        <v>3</v>
      </c>
      <c r="AC5" s="10">
        <f>SUM(E5,G5,I5,K5,M5,O5,Q5,S5)</f>
        <v>28</v>
      </c>
      <c r="AE5" s="10">
        <v>2</v>
      </c>
    </row>
    <row r="6" spans="1:31" ht="14.25">
      <c r="A6" s="18" t="s">
        <v>60</v>
      </c>
      <c r="B6" s="18">
        <v>2008</v>
      </c>
      <c r="C6" s="10" t="s">
        <v>43</v>
      </c>
      <c r="F6" s="10">
        <v>4</v>
      </c>
      <c r="G6" s="10">
        <v>4</v>
      </c>
      <c r="J6" s="10">
        <v>2</v>
      </c>
      <c r="K6" s="10">
        <v>8</v>
      </c>
      <c r="AB6" s="10">
        <f>COUNTA(D6,F6,H6,J6,L6,N6,P6,R6)</f>
        <v>2</v>
      </c>
      <c r="AC6" s="10">
        <f>SUM(E6,G6,I6,K6,M6,O6,Q6,S6)</f>
        <v>12</v>
      </c>
      <c r="AE6" s="10">
        <v>3</v>
      </c>
    </row>
    <row r="7" spans="1:31" ht="14.25">
      <c r="A7" s="18" t="s">
        <v>59</v>
      </c>
      <c r="B7" s="18">
        <v>2008</v>
      </c>
      <c r="C7" s="10" t="s">
        <v>43</v>
      </c>
      <c r="F7" s="10">
        <v>5</v>
      </c>
      <c r="G7" s="10">
        <v>2</v>
      </c>
      <c r="J7" s="10">
        <v>1</v>
      </c>
      <c r="K7" s="10">
        <v>10</v>
      </c>
      <c r="AB7" s="10">
        <f>COUNTA(D7,F7,H7,J7,L7,N7,P7,R7)</f>
        <v>2</v>
      </c>
      <c r="AC7" s="10">
        <f>SUM(E7,G7,I7,K7,M7,O7,Q7,S7)</f>
        <v>12</v>
      </c>
      <c r="AE7" s="10">
        <v>3</v>
      </c>
    </row>
    <row r="8" spans="1:31" ht="14.25">
      <c r="A8" s="18" t="s">
        <v>98</v>
      </c>
      <c r="B8" s="18">
        <v>2008</v>
      </c>
      <c r="C8" s="10" t="s">
        <v>43</v>
      </c>
      <c r="F8" s="10">
        <v>1</v>
      </c>
      <c r="G8" s="10">
        <v>10</v>
      </c>
      <c r="N8" s="4"/>
      <c r="P8" s="4"/>
      <c r="T8" s="9">
        <f>E8</f>
        <v>0</v>
      </c>
      <c r="U8" s="9">
        <f>G8</f>
        <v>10</v>
      </c>
      <c r="V8" s="9">
        <f>I8</f>
        <v>0</v>
      </c>
      <c r="W8" s="9">
        <f>K8</f>
        <v>0</v>
      </c>
      <c r="X8" s="9">
        <f>M8</f>
        <v>0</v>
      </c>
      <c r="Y8" s="9">
        <f>O8</f>
        <v>0</v>
      </c>
      <c r="Z8" s="9">
        <f>Q8</f>
        <v>0</v>
      </c>
      <c r="AA8" s="9">
        <f>S8</f>
        <v>0</v>
      </c>
      <c r="AB8" s="10">
        <f>COUNTA(D8,F8,H8,J8,L8,N8,P8,R8)</f>
        <v>1</v>
      </c>
      <c r="AC8" s="10">
        <f>SUM(E8,G8,I8,K8,M8,O8,Q8,S8)</f>
        <v>10</v>
      </c>
      <c r="AD8" s="10">
        <f>LARGE(T8:AA8,1)+LARGE(T8:AA8,2)+LARGE(T8:AA8,3)+LARGE(T8:AA8,4)+LARGE(T8:AA8,5)+LARGE(T8:AA8,6)</f>
        <v>10</v>
      </c>
      <c r="AE8" s="10">
        <v>4</v>
      </c>
    </row>
    <row r="10" spans="1:2" ht="14.25">
      <c r="A10" s="18"/>
      <c r="B10" s="18"/>
    </row>
    <row r="11" spans="1:2" ht="14.25">
      <c r="A11" s="18"/>
      <c r="B11" s="18"/>
    </row>
    <row r="12" spans="1:2" ht="14.25">
      <c r="A12" s="18"/>
      <c r="B12" s="18"/>
    </row>
    <row r="13" spans="1:2" ht="14.25">
      <c r="A13" s="18"/>
      <c r="B13" s="18"/>
    </row>
  </sheetData>
  <sheetProtection/>
  <mergeCells count="23">
    <mergeCell ref="A1:A3"/>
    <mergeCell ref="B1:B3"/>
    <mergeCell ref="C1:C3"/>
    <mergeCell ref="D1:E1"/>
    <mergeCell ref="F1:G1"/>
    <mergeCell ref="H1:I1"/>
    <mergeCell ref="J1:K1"/>
    <mergeCell ref="L1:M1"/>
    <mergeCell ref="N1:O1"/>
    <mergeCell ref="P1:Q1"/>
    <mergeCell ref="R1:S1"/>
    <mergeCell ref="AB1:AB3"/>
    <mergeCell ref="R2:S2"/>
    <mergeCell ref="AC1:AC3"/>
    <mergeCell ref="AD1:AD3"/>
    <mergeCell ref="AE1:AE3"/>
    <mergeCell ref="D2:E2"/>
    <mergeCell ref="F2:G2"/>
    <mergeCell ref="H2:I2"/>
    <mergeCell ref="J2:K2"/>
    <mergeCell ref="L2:M2"/>
    <mergeCell ref="N2:O2"/>
    <mergeCell ref="P2:Q2"/>
  </mergeCells>
  <printOptions gridLines="1"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69" r:id="rId1"/>
  <headerFooter>
    <oddHeader>&amp;CCyklománek 2021 - DIII Ž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27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5.00390625" style="0" customWidth="1"/>
    <col min="2" max="2" width="18.140625" style="0" customWidth="1"/>
    <col min="3" max="3" width="6.7109375" style="13" bestFit="1" customWidth="1"/>
    <col min="4" max="4" width="9.140625" style="13" customWidth="1"/>
    <col min="5" max="5" width="12.7109375" style="13" bestFit="1" customWidth="1"/>
  </cols>
  <sheetData>
    <row r="2" spans="2:5" ht="14.25">
      <c r="B2" s="18"/>
      <c r="C2" s="18"/>
      <c r="D2" s="10"/>
      <c r="E2" s="10"/>
    </row>
    <row r="3" spans="2:5" ht="14.25">
      <c r="B3" s="18"/>
      <c r="C3" s="18"/>
      <c r="D3" s="10"/>
      <c r="E3" s="10"/>
    </row>
    <row r="4" spans="2:29" ht="14.25">
      <c r="B4" s="18"/>
      <c r="C4" s="18"/>
      <c r="D4" s="10"/>
      <c r="E4" s="10"/>
      <c r="F4" s="3"/>
      <c r="G4" s="10"/>
      <c r="H4" s="3"/>
      <c r="I4" s="10"/>
      <c r="J4" s="3"/>
      <c r="K4" s="10"/>
      <c r="L4" s="3"/>
      <c r="M4" s="10"/>
      <c r="N4" s="10"/>
      <c r="O4" s="10"/>
      <c r="P4" s="10"/>
      <c r="Q4" s="10"/>
      <c r="R4" s="10"/>
      <c r="S4" s="10"/>
      <c r="T4" s="10"/>
      <c r="U4" s="9"/>
      <c r="V4" s="9"/>
      <c r="W4" s="9"/>
      <c r="X4" s="9"/>
      <c r="Y4" s="9"/>
      <c r="Z4" s="9"/>
      <c r="AA4" s="9"/>
      <c r="AB4" s="9"/>
      <c r="AC4" s="10"/>
    </row>
    <row r="5" spans="2:29" ht="14.25">
      <c r="B5" s="18"/>
      <c r="C5" s="18"/>
      <c r="D5" s="10"/>
      <c r="E5" s="10"/>
      <c r="F5" s="3"/>
      <c r="G5" s="10"/>
      <c r="H5" s="3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9"/>
      <c r="V5" s="9"/>
      <c r="W5" s="9"/>
      <c r="X5" s="9"/>
      <c r="Y5" s="9"/>
      <c r="Z5" s="9"/>
      <c r="AA5" s="9"/>
      <c r="AB5" s="9"/>
      <c r="AC5" s="10"/>
    </row>
    <row r="6" spans="2:29" ht="14.25">
      <c r="B6" s="18"/>
      <c r="C6" s="18"/>
      <c r="D6" s="10"/>
      <c r="E6" s="10"/>
      <c r="F6" s="3"/>
      <c r="G6" s="10"/>
      <c r="H6" s="3"/>
      <c r="I6" s="10"/>
      <c r="J6" s="3"/>
      <c r="K6" s="10"/>
      <c r="L6" s="10"/>
      <c r="M6" s="10"/>
      <c r="N6" s="10"/>
      <c r="O6" s="10"/>
      <c r="P6" s="10"/>
      <c r="Q6" s="10"/>
      <c r="R6" s="10"/>
      <c r="S6" s="10"/>
      <c r="T6" s="10"/>
      <c r="U6" s="9"/>
      <c r="V6" s="9"/>
      <c r="W6" s="9"/>
      <c r="X6" s="9"/>
      <c r="Y6" s="9"/>
      <c r="Z6" s="9"/>
      <c r="AA6" s="9"/>
      <c r="AB6" s="9"/>
      <c r="AC6" s="10"/>
    </row>
    <row r="7" spans="2:29" ht="14.25">
      <c r="B7" s="21"/>
      <c r="C7" s="21"/>
      <c r="D7" s="10"/>
      <c r="E7" s="10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9"/>
      <c r="X7" s="9"/>
      <c r="Y7" s="9"/>
      <c r="Z7" s="9"/>
      <c r="AA7" s="9"/>
      <c r="AB7" s="9"/>
      <c r="AC7" s="10"/>
    </row>
    <row r="8" spans="2:29" ht="14.25">
      <c r="B8" s="18"/>
      <c r="C8" s="18"/>
      <c r="D8" s="10"/>
      <c r="E8" s="10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9"/>
      <c r="V8" s="9"/>
      <c r="W8" s="9"/>
      <c r="X8" s="9"/>
      <c r="Y8" s="9"/>
      <c r="Z8" s="9"/>
      <c r="AA8" s="9"/>
      <c r="AB8" s="9"/>
      <c r="AC8" s="10"/>
    </row>
    <row r="9" spans="2:29" ht="14.25">
      <c r="B9" s="18"/>
      <c r="C9" s="18"/>
      <c r="D9" s="10"/>
      <c r="E9" s="10"/>
      <c r="F9" s="3"/>
      <c r="G9" s="10"/>
      <c r="H9" s="3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9"/>
      <c r="V9" s="9"/>
      <c r="W9" s="9"/>
      <c r="X9" s="9"/>
      <c r="Y9" s="9"/>
      <c r="Z9" s="9"/>
      <c r="AA9" s="9"/>
      <c r="AB9" s="9"/>
      <c r="AC9" s="10"/>
    </row>
    <row r="10" spans="2:29" ht="14.25">
      <c r="B10" s="18"/>
      <c r="C10" s="18"/>
      <c r="D10" s="10"/>
      <c r="E10" s="10"/>
      <c r="F10" s="3"/>
      <c r="G10" s="10"/>
      <c r="H10" s="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9"/>
      <c r="V10" s="9"/>
      <c r="W10" s="9"/>
      <c r="X10" s="9"/>
      <c r="Y10" s="9"/>
      <c r="Z10" s="9"/>
      <c r="AA10" s="9"/>
      <c r="AB10" s="9"/>
      <c r="AC10" s="10"/>
    </row>
    <row r="11" spans="2:29" ht="14.25">
      <c r="B11" s="18"/>
      <c r="C11" s="1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9"/>
      <c r="V11" s="9"/>
      <c r="W11" s="9"/>
      <c r="X11" s="9"/>
      <c r="Y11" s="9"/>
      <c r="Z11" s="9"/>
      <c r="AA11" s="9"/>
      <c r="AB11" s="9"/>
      <c r="AC11" s="10"/>
    </row>
    <row r="12" spans="2:29" ht="14.25">
      <c r="B12" s="18"/>
      <c r="C12" s="18"/>
      <c r="D12" s="10"/>
      <c r="E12" s="10"/>
      <c r="F12" s="3"/>
      <c r="G12" s="10"/>
      <c r="H12" s="3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9"/>
      <c r="V12" s="9"/>
      <c r="W12" s="9"/>
      <c r="X12" s="9"/>
      <c r="Y12" s="9"/>
      <c r="Z12" s="9"/>
      <c r="AA12" s="9"/>
      <c r="AB12" s="9"/>
      <c r="AC12" s="10"/>
    </row>
    <row r="13" spans="2:29" ht="14.25">
      <c r="B13" s="18"/>
      <c r="C13" s="18"/>
      <c r="D13" s="10"/>
      <c r="E13" s="10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9"/>
      <c r="V13" s="9"/>
      <c r="W13" s="9"/>
      <c r="X13" s="9"/>
      <c r="Y13" s="9"/>
      <c r="Z13" s="9"/>
      <c r="AA13" s="9"/>
      <c r="AB13" s="9"/>
      <c r="AC13" s="10"/>
    </row>
    <row r="14" spans="2:29" ht="14.25">
      <c r="B14" s="18"/>
      <c r="C14" s="18"/>
      <c r="D14" s="10"/>
      <c r="E14" s="10"/>
      <c r="F14" s="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9"/>
      <c r="V14" s="9"/>
      <c r="W14" s="9"/>
      <c r="X14" s="9"/>
      <c r="Y14" s="9"/>
      <c r="Z14" s="9"/>
      <c r="AA14" s="9"/>
      <c r="AB14" s="9"/>
      <c r="AC14" s="10"/>
    </row>
    <row r="15" spans="2:5" ht="14.25">
      <c r="B15" s="18"/>
      <c r="C15" s="18"/>
      <c r="D15" s="10"/>
      <c r="E15" s="10"/>
    </row>
    <row r="16" spans="2:5" ht="14.25">
      <c r="B16" s="19"/>
      <c r="C16" s="19"/>
      <c r="D16" s="10"/>
      <c r="E16" s="10"/>
    </row>
    <row r="17" spans="2:5" ht="14.25">
      <c r="B17" s="18"/>
      <c r="C17" s="18"/>
      <c r="D17" s="10"/>
      <c r="E17" s="10"/>
    </row>
    <row r="18" spans="2:5" ht="14.25">
      <c r="B18" s="18"/>
      <c r="C18" s="18"/>
      <c r="D18" s="10"/>
      <c r="E18" s="10"/>
    </row>
    <row r="19" spans="2:5" ht="14.25">
      <c r="B19" s="18"/>
      <c r="C19" s="18"/>
      <c r="D19" s="10"/>
      <c r="E19" s="10"/>
    </row>
    <row r="20" spans="2:5" ht="14.25">
      <c r="B20" s="18"/>
      <c r="C20" s="18"/>
      <c r="D20" s="10"/>
      <c r="E20" s="10"/>
    </row>
    <row r="21" spans="2:5" ht="14.25">
      <c r="B21" s="18"/>
      <c r="C21" s="18"/>
      <c r="D21" s="10"/>
      <c r="E21" s="10"/>
    </row>
    <row r="22" spans="2:5" ht="14.25">
      <c r="B22" s="18"/>
      <c r="C22" s="18"/>
      <c r="D22" s="10"/>
      <c r="E22" s="10"/>
    </row>
    <row r="23" spans="2:5" ht="14.25">
      <c r="B23" s="18"/>
      <c r="C23" s="18"/>
      <c r="D23" s="10"/>
      <c r="E23" s="10"/>
    </row>
    <row r="24" spans="2:5" ht="14.25">
      <c r="B24" s="18"/>
      <c r="C24" s="18"/>
      <c r="D24" s="10"/>
      <c r="E24" s="10"/>
    </row>
    <row r="25" spans="2:5" ht="14.25">
      <c r="B25" s="18"/>
      <c r="C25" s="18"/>
      <c r="D25" s="10"/>
      <c r="E25" s="10"/>
    </row>
    <row r="26" spans="2:5" ht="14.25">
      <c r="B26" s="18"/>
      <c r="C26" s="18"/>
      <c r="D26" s="10"/>
      <c r="E26" s="10"/>
    </row>
    <row r="27" spans="2:5" ht="14.25">
      <c r="B27" s="18"/>
      <c r="C27" s="18"/>
      <c r="D27" s="10"/>
      <c r="E27" s="10"/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&amp;CSeznam závodníků splňujícících podmínky soutěže o hlavní cenu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zoomScalePageLayoutView="0" workbookViewId="0" topLeftCell="A1">
      <selection activeCell="A1" sqref="A1:A3"/>
    </sheetView>
  </sheetViews>
  <sheetFormatPr defaultColWidth="9.140625" defaultRowHeight="15" outlineLevelCol="1"/>
  <cols>
    <col min="1" max="1" width="18.8515625" style="10" bestFit="1" customWidth="1"/>
    <col min="2" max="2" width="6.8515625" style="10" bestFit="1" customWidth="1"/>
    <col min="3" max="3" width="4.421875" style="10" bestFit="1" customWidth="1"/>
    <col min="4" max="4" width="8.28125" style="10" customWidth="1"/>
    <col min="5" max="5" width="6.00390625" style="10" customWidth="1"/>
    <col min="6" max="9" width="9.140625" style="10" customWidth="1"/>
    <col min="10" max="10" width="10.140625" style="10" bestFit="1" customWidth="1"/>
    <col min="11" max="11" width="9.140625" style="10" customWidth="1"/>
    <col min="12" max="12" width="10.140625" style="10" bestFit="1" customWidth="1"/>
    <col min="13" max="13" width="9.140625" style="10" customWidth="1"/>
    <col min="14" max="14" width="10.140625" style="10" bestFit="1" customWidth="1"/>
    <col min="15" max="15" width="9.140625" style="10" customWidth="1"/>
    <col min="16" max="16" width="10.140625" style="10" bestFit="1" customWidth="1"/>
    <col min="17" max="17" width="9.140625" style="10" customWidth="1"/>
    <col min="18" max="18" width="10.140625" style="10" bestFit="1" customWidth="1"/>
    <col min="19" max="19" width="9.140625" style="10" customWidth="1"/>
    <col min="20" max="27" width="9.140625" style="10" hidden="1" customWidth="1" outlineLevel="1"/>
    <col min="28" max="28" width="9.140625" style="10" customWidth="1" collapsed="1"/>
    <col min="29" max="29" width="9.140625" style="10" customWidth="1"/>
    <col min="30" max="30" width="0" style="10" hidden="1" customWidth="1"/>
    <col min="31" max="31" width="6.57421875" style="16" bestFit="1" customWidth="1"/>
    <col min="32" max="16384" width="9.140625" style="10" customWidth="1"/>
  </cols>
  <sheetData>
    <row r="1" spans="1:31" ht="14.25">
      <c r="A1" s="23" t="s">
        <v>0</v>
      </c>
      <c r="B1" s="23" t="s">
        <v>1</v>
      </c>
      <c r="C1" s="23" t="s">
        <v>2</v>
      </c>
      <c r="D1" s="24" t="s">
        <v>15</v>
      </c>
      <c r="E1" s="24"/>
      <c r="F1" s="24" t="s">
        <v>14</v>
      </c>
      <c r="G1" s="24"/>
      <c r="H1" s="24" t="s">
        <v>21</v>
      </c>
      <c r="I1" s="24"/>
      <c r="J1" s="24" t="s">
        <v>22</v>
      </c>
      <c r="K1" s="24"/>
      <c r="L1" s="24" t="s">
        <v>24</v>
      </c>
      <c r="M1" s="24"/>
      <c r="N1" s="24" t="s">
        <v>50</v>
      </c>
      <c r="O1" s="24"/>
      <c r="P1" s="24" t="s">
        <v>25</v>
      </c>
      <c r="Q1" s="24"/>
      <c r="R1" s="25" t="s">
        <v>27</v>
      </c>
      <c r="S1" s="25"/>
      <c r="T1" s="5" t="str">
        <f>D1</f>
        <v>MCC</v>
      </c>
      <c r="U1" s="5" t="str">
        <f>F1</f>
        <v>Terén. časovka</v>
      </c>
      <c r="V1" s="5" t="str">
        <f>H1</f>
        <v>Maraton</v>
      </c>
      <c r="W1" s="5" t="str">
        <f>J1</f>
        <v>Triatlon</v>
      </c>
      <c r="X1" s="5" t="str">
        <f>L1</f>
        <v>Duatlon</v>
      </c>
      <c r="Y1" s="5" t="str">
        <f>N1</f>
        <v>Babí léto</v>
      </c>
      <c r="Z1" s="5" t="str">
        <f>P1</f>
        <v>Silniční časovka</v>
      </c>
      <c r="AA1" s="6" t="str">
        <f>R1</f>
        <v>Výjezd do vrchu</v>
      </c>
      <c r="AB1" s="26" t="s">
        <v>30</v>
      </c>
      <c r="AC1" s="28" t="s">
        <v>29</v>
      </c>
      <c r="AD1" s="29" t="s">
        <v>28</v>
      </c>
      <c r="AE1" s="23" t="s">
        <v>13</v>
      </c>
    </row>
    <row r="2" spans="1:31" ht="14.25">
      <c r="A2" s="23"/>
      <c r="B2" s="23"/>
      <c r="C2" s="23"/>
      <c r="D2" s="27">
        <v>44353</v>
      </c>
      <c r="E2" s="27"/>
      <c r="F2" s="27">
        <v>44394</v>
      </c>
      <c r="G2" s="27"/>
      <c r="H2" s="27">
        <v>44401</v>
      </c>
      <c r="I2" s="27"/>
      <c r="J2" s="27">
        <v>44408</v>
      </c>
      <c r="K2" s="27"/>
      <c r="L2" s="27">
        <v>44429</v>
      </c>
      <c r="M2" s="27"/>
      <c r="N2" s="27">
        <v>44450</v>
      </c>
      <c r="O2" s="27"/>
      <c r="P2" s="27">
        <v>44479</v>
      </c>
      <c r="Q2" s="27"/>
      <c r="R2" s="27">
        <v>44492</v>
      </c>
      <c r="S2" s="27"/>
      <c r="T2" s="7"/>
      <c r="U2" s="7"/>
      <c r="V2" s="7"/>
      <c r="W2" s="7"/>
      <c r="X2" s="7"/>
      <c r="Y2" s="7"/>
      <c r="Z2" s="7"/>
      <c r="AA2" s="7"/>
      <c r="AB2" s="26"/>
      <c r="AC2" s="28"/>
      <c r="AD2" s="29"/>
      <c r="AE2" s="23"/>
    </row>
    <row r="3" spans="1:31" ht="14.25">
      <c r="A3" s="23"/>
      <c r="B3" s="23"/>
      <c r="C3" s="23"/>
      <c r="D3" s="4" t="s">
        <v>13</v>
      </c>
      <c r="E3" s="10" t="s">
        <v>12</v>
      </c>
      <c r="F3" s="4" t="s">
        <v>13</v>
      </c>
      <c r="G3" s="10" t="s">
        <v>12</v>
      </c>
      <c r="H3" s="4" t="s">
        <v>13</v>
      </c>
      <c r="I3" s="10" t="s">
        <v>12</v>
      </c>
      <c r="J3" s="4" t="s">
        <v>13</v>
      </c>
      <c r="K3" s="10" t="s">
        <v>12</v>
      </c>
      <c r="L3" s="4" t="s">
        <v>13</v>
      </c>
      <c r="M3" s="10" t="s">
        <v>12</v>
      </c>
      <c r="N3" s="4" t="s">
        <v>13</v>
      </c>
      <c r="O3" s="10" t="s">
        <v>12</v>
      </c>
      <c r="P3" s="4" t="s">
        <v>13</v>
      </c>
      <c r="Q3" s="10" t="s">
        <v>12</v>
      </c>
      <c r="R3" s="4" t="s">
        <v>13</v>
      </c>
      <c r="S3" s="10" t="s">
        <v>12</v>
      </c>
      <c r="T3" s="8" t="s">
        <v>12</v>
      </c>
      <c r="U3" s="8" t="s">
        <v>12</v>
      </c>
      <c r="V3" s="8" t="s">
        <v>12</v>
      </c>
      <c r="W3" s="8" t="s">
        <v>12</v>
      </c>
      <c r="X3" s="8" t="s">
        <v>12</v>
      </c>
      <c r="Y3" s="8" t="s">
        <v>12</v>
      </c>
      <c r="Z3" s="8" t="s">
        <v>12</v>
      </c>
      <c r="AA3" s="8" t="s">
        <v>12</v>
      </c>
      <c r="AB3" s="26"/>
      <c r="AC3" s="28"/>
      <c r="AD3" s="29"/>
      <c r="AE3" s="23"/>
    </row>
    <row r="4" spans="1:31" ht="14.25">
      <c r="A4" s="18" t="s">
        <v>100</v>
      </c>
      <c r="B4" s="18">
        <v>2018</v>
      </c>
      <c r="C4" s="10" t="s">
        <v>55</v>
      </c>
      <c r="D4" s="15"/>
      <c r="E4" s="12"/>
      <c r="F4" s="15">
        <v>1</v>
      </c>
      <c r="G4" s="3">
        <v>10</v>
      </c>
      <c r="H4" s="10">
        <v>2</v>
      </c>
      <c r="I4" s="10">
        <v>8</v>
      </c>
      <c r="N4" s="10">
        <v>1</v>
      </c>
      <c r="O4" s="10">
        <v>10</v>
      </c>
      <c r="P4" s="10">
        <v>1</v>
      </c>
      <c r="Q4" s="10">
        <v>10</v>
      </c>
      <c r="R4" s="10">
        <v>1</v>
      </c>
      <c r="S4" s="10">
        <v>10</v>
      </c>
      <c r="T4" s="9"/>
      <c r="U4" s="9"/>
      <c r="V4" s="9"/>
      <c r="W4" s="9"/>
      <c r="X4" s="9"/>
      <c r="Y4" s="9"/>
      <c r="Z4" s="9"/>
      <c r="AA4" s="9"/>
      <c r="AB4" s="10">
        <f aca="true" t="shared" si="0" ref="AB4:AB11">COUNTA(D4,F4,H4,J4,L4,N4,P4,R4)</f>
        <v>5</v>
      </c>
      <c r="AC4" s="10">
        <f aca="true" t="shared" si="1" ref="AC4:AC11">SUM(E4,G4,I4,K4,M4,O4,Q4,S4)</f>
        <v>48</v>
      </c>
      <c r="AD4" s="10" t="e">
        <f>LARGE(T4:AA4,1)+LARGE(T4:AA4,2)+LARGE(T4:AA4,3)+LARGE(T4:AA4,4)+LARGE(T4:AA4,5)+LARGE(T4:AA4,6)</f>
        <v>#NUM!</v>
      </c>
      <c r="AE4" s="16">
        <v>1</v>
      </c>
    </row>
    <row r="5" spans="1:31" ht="14.25">
      <c r="A5" s="18" t="s">
        <v>102</v>
      </c>
      <c r="B5" s="18">
        <v>2018</v>
      </c>
      <c r="C5" s="10" t="s">
        <v>55</v>
      </c>
      <c r="H5" s="10">
        <v>1</v>
      </c>
      <c r="I5" s="10">
        <v>10</v>
      </c>
      <c r="J5" s="10">
        <v>1</v>
      </c>
      <c r="K5" s="10">
        <v>10</v>
      </c>
      <c r="AB5" s="10">
        <f t="shared" si="0"/>
        <v>2</v>
      </c>
      <c r="AC5" s="10">
        <f t="shared" si="1"/>
        <v>20</v>
      </c>
      <c r="AD5" s="10" t="e">
        <f>LARGE(T5:AA5,1)+LARGE(T5:AA5,2)+LARGE(T5:AA5,3)+LARGE(T5:AA5,4)+LARGE(T5:AA5,5)+LARGE(T5:AA5,6)</f>
        <v>#NUM!</v>
      </c>
      <c r="AE5" s="16">
        <v>2</v>
      </c>
    </row>
    <row r="6" spans="1:31" ht="14.25">
      <c r="A6" s="18" t="s">
        <v>113</v>
      </c>
      <c r="B6" s="18">
        <v>2017</v>
      </c>
      <c r="C6" s="10" t="s">
        <v>55</v>
      </c>
      <c r="D6" s="15">
        <v>1</v>
      </c>
      <c r="E6" s="12">
        <v>10</v>
      </c>
      <c r="F6" s="15"/>
      <c r="G6" s="3"/>
      <c r="T6" s="9"/>
      <c r="U6" s="9"/>
      <c r="V6" s="9"/>
      <c r="W6" s="9"/>
      <c r="X6" s="9"/>
      <c r="Y6" s="9"/>
      <c r="Z6" s="9"/>
      <c r="AA6" s="9"/>
      <c r="AB6" s="10">
        <f t="shared" si="0"/>
        <v>1</v>
      </c>
      <c r="AC6" s="10">
        <f t="shared" si="1"/>
        <v>10</v>
      </c>
      <c r="AD6" s="10" t="e">
        <f>LARGE(T6:AA6,1)+LARGE(T6:AA6,2)+LARGE(T6:AA6,3)+LARGE(T6:AA6,4)+LARGE(T6:AA6,5)+LARGE(T6:AA6,6)</f>
        <v>#NUM!</v>
      </c>
      <c r="AE6" s="16">
        <v>3</v>
      </c>
    </row>
    <row r="7" spans="1:31" ht="14.25">
      <c r="A7" s="18" t="s">
        <v>107</v>
      </c>
      <c r="B7" s="18">
        <v>2018</v>
      </c>
      <c r="C7" s="10" t="s">
        <v>55</v>
      </c>
      <c r="L7" s="10">
        <v>1</v>
      </c>
      <c r="M7" s="10">
        <v>10</v>
      </c>
      <c r="AB7" s="10">
        <f t="shared" si="0"/>
        <v>1</v>
      </c>
      <c r="AC7" s="10">
        <f t="shared" si="1"/>
        <v>10</v>
      </c>
      <c r="AE7" s="16">
        <v>3</v>
      </c>
    </row>
    <row r="8" spans="1:31" ht="14.25">
      <c r="A8" s="18" t="s">
        <v>91</v>
      </c>
      <c r="B8" s="18">
        <v>2018</v>
      </c>
      <c r="C8" s="10" t="s">
        <v>55</v>
      </c>
      <c r="D8" s="10">
        <v>2</v>
      </c>
      <c r="E8" s="12">
        <v>8</v>
      </c>
      <c r="F8" s="11"/>
      <c r="G8" s="3"/>
      <c r="H8" s="11"/>
      <c r="I8" s="11"/>
      <c r="T8" s="9"/>
      <c r="U8" s="9"/>
      <c r="V8" s="9"/>
      <c r="W8" s="9"/>
      <c r="X8" s="9"/>
      <c r="Y8" s="9"/>
      <c r="Z8" s="9"/>
      <c r="AA8" s="9"/>
      <c r="AB8" s="10">
        <f t="shared" si="0"/>
        <v>1</v>
      </c>
      <c r="AC8" s="10">
        <f t="shared" si="1"/>
        <v>8</v>
      </c>
      <c r="AD8" s="10" t="e">
        <f>LARGE(T8:AA8,1)+LARGE(T8:AA8,2)+LARGE(T8:AA8,3)+LARGE(T8:AA8,4)+LARGE(T8:AA8,5)+LARGE(T8:AA8,6)</f>
        <v>#NUM!</v>
      </c>
      <c r="AE8" s="16">
        <v>4</v>
      </c>
    </row>
    <row r="9" spans="1:31" ht="14.25">
      <c r="A9" s="18" t="s">
        <v>92</v>
      </c>
      <c r="B9" s="18">
        <v>2018</v>
      </c>
      <c r="C9" s="10" t="s">
        <v>55</v>
      </c>
      <c r="D9" s="15">
        <v>3</v>
      </c>
      <c r="E9" s="12">
        <v>6</v>
      </c>
      <c r="F9" s="15"/>
      <c r="G9" s="3"/>
      <c r="T9" s="9"/>
      <c r="U9" s="9"/>
      <c r="V9" s="9"/>
      <c r="W9" s="9"/>
      <c r="X9" s="9"/>
      <c r="Y9" s="9"/>
      <c r="Z9" s="9"/>
      <c r="AA9" s="9"/>
      <c r="AB9" s="10">
        <f t="shared" si="0"/>
        <v>1</v>
      </c>
      <c r="AC9" s="10">
        <f t="shared" si="1"/>
        <v>6</v>
      </c>
      <c r="AD9" s="10" t="e">
        <f>LARGE(T9:AA9,1)+LARGE(T9:AA9,2)+LARGE(T9:AA9,3)+LARGE(T9:AA9,4)+LARGE(T9:AA9,5)+LARGE(T9:AA9,6)</f>
        <v>#NUM!</v>
      </c>
      <c r="AE9" s="17">
        <v>5</v>
      </c>
    </row>
    <row r="10" spans="1:31" ht="14.25">
      <c r="A10" s="18" t="s">
        <v>48</v>
      </c>
      <c r="B10" s="18">
        <v>2018</v>
      </c>
      <c r="C10" s="10" t="s">
        <v>55</v>
      </c>
      <c r="D10" s="15">
        <v>4</v>
      </c>
      <c r="E10" s="12">
        <v>4</v>
      </c>
      <c r="F10" s="15"/>
      <c r="G10" s="3"/>
      <c r="T10" s="9"/>
      <c r="U10" s="9"/>
      <c r="V10" s="9"/>
      <c r="W10" s="9"/>
      <c r="X10" s="9"/>
      <c r="Y10" s="9"/>
      <c r="Z10" s="9"/>
      <c r="AA10" s="9"/>
      <c r="AB10" s="10">
        <f t="shared" si="0"/>
        <v>1</v>
      </c>
      <c r="AC10" s="10">
        <f t="shared" si="1"/>
        <v>4</v>
      </c>
      <c r="AD10" s="10" t="e">
        <f>LARGE(T10:AA10,1)+LARGE(T10:AA10,2)+LARGE(T10:AA10,3)+LARGE(T10:AA10,4)+LARGE(T10:AA10,5)+LARGE(T10:AA10,6)</f>
        <v>#NUM!</v>
      </c>
      <c r="AE10" s="16">
        <v>6</v>
      </c>
    </row>
    <row r="11" spans="1:29" ht="14.25">
      <c r="A11" s="18" t="s">
        <v>108</v>
      </c>
      <c r="B11" s="18">
        <v>2018</v>
      </c>
      <c r="C11" s="10" t="s">
        <v>55</v>
      </c>
      <c r="L11" s="10" t="s">
        <v>109</v>
      </c>
      <c r="AB11" s="10">
        <f t="shared" si="0"/>
        <v>1</v>
      </c>
      <c r="AC11" s="10">
        <f t="shared" si="1"/>
        <v>0</v>
      </c>
    </row>
    <row r="12" spans="1:2" ht="14.25">
      <c r="A12" s="18"/>
      <c r="B12" s="18"/>
    </row>
    <row r="13" spans="1:2" ht="14.25">
      <c r="A13" s="21"/>
      <c r="B13" s="18"/>
    </row>
    <row r="14" spans="1:2" ht="14.25">
      <c r="A14" s="18"/>
      <c r="B14" s="18"/>
    </row>
    <row r="15" ht="14.25">
      <c r="A15" s="20"/>
    </row>
  </sheetData>
  <sheetProtection/>
  <mergeCells count="23">
    <mergeCell ref="AC1:AC3"/>
    <mergeCell ref="AD1:AD3"/>
    <mergeCell ref="AE1:AE3"/>
    <mergeCell ref="D2:E2"/>
    <mergeCell ref="F2:G2"/>
    <mergeCell ref="H2:I2"/>
    <mergeCell ref="J2:K2"/>
    <mergeCell ref="L2:M2"/>
    <mergeCell ref="N2:O2"/>
    <mergeCell ref="P2:Q2"/>
    <mergeCell ref="J1:K1"/>
    <mergeCell ref="L1:M1"/>
    <mergeCell ref="N1:O1"/>
    <mergeCell ref="P1:Q1"/>
    <mergeCell ref="R1:S1"/>
    <mergeCell ref="AB1:AB3"/>
    <mergeCell ref="R2:S2"/>
    <mergeCell ref="A1:A3"/>
    <mergeCell ref="B1:B3"/>
    <mergeCell ref="C1:C3"/>
    <mergeCell ref="D1:E1"/>
    <mergeCell ref="F1:G1"/>
    <mergeCell ref="H1:I1"/>
  </mergeCells>
  <printOptions gridLines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71" r:id="rId1"/>
  <headerFooter>
    <oddHeader>&amp;CCyklománek 2021 - Elévci na odrážedlech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zoomScalePageLayoutView="0" workbookViewId="0" topLeftCell="A1">
      <selection activeCell="AE16" sqref="AE16"/>
    </sheetView>
  </sheetViews>
  <sheetFormatPr defaultColWidth="9.140625" defaultRowHeight="15" outlineLevelCol="1"/>
  <cols>
    <col min="1" max="1" width="18.8515625" style="1" bestFit="1" customWidth="1"/>
    <col min="2" max="2" width="6.8515625" style="1" bestFit="1" customWidth="1"/>
    <col min="3" max="3" width="4.421875" style="1" bestFit="1" customWidth="1"/>
    <col min="4" max="4" width="8.28125" style="1" customWidth="1"/>
    <col min="5" max="5" width="6.00390625" style="1" customWidth="1"/>
    <col min="6" max="9" width="9.140625" style="1" customWidth="1"/>
    <col min="10" max="10" width="10.140625" style="1" bestFit="1" customWidth="1"/>
    <col min="11" max="11" width="9.140625" style="1" customWidth="1"/>
    <col min="12" max="12" width="10.140625" style="1" bestFit="1" customWidth="1"/>
    <col min="13" max="13" width="9.140625" style="1" customWidth="1"/>
    <col min="14" max="14" width="10.140625" style="1" bestFit="1" customWidth="1"/>
    <col min="15" max="15" width="9.140625" style="1" customWidth="1"/>
    <col min="16" max="16" width="10.140625" style="1" bestFit="1" customWidth="1"/>
    <col min="17" max="17" width="9.140625" style="1" customWidth="1"/>
    <col min="18" max="18" width="10.140625" style="1" bestFit="1" customWidth="1"/>
    <col min="19" max="19" width="9.140625" style="1" customWidth="1"/>
    <col min="20" max="27" width="9.140625" style="1" hidden="1" customWidth="1" outlineLevel="1"/>
    <col min="28" max="28" width="9.140625" style="1" customWidth="1" collapsed="1"/>
    <col min="29" max="29" width="9.140625" style="1" customWidth="1"/>
    <col min="30" max="30" width="0" style="1" hidden="1" customWidth="1"/>
    <col min="31" max="31" width="6.57421875" style="2" bestFit="1" customWidth="1"/>
    <col min="32" max="16384" width="9.140625" style="1" customWidth="1"/>
  </cols>
  <sheetData>
    <row r="1" spans="1:31" ht="14.25">
      <c r="A1" s="23" t="s">
        <v>0</v>
      </c>
      <c r="B1" s="23" t="s">
        <v>1</v>
      </c>
      <c r="C1" s="23" t="s">
        <v>2</v>
      </c>
      <c r="D1" s="24" t="s">
        <v>15</v>
      </c>
      <c r="E1" s="24"/>
      <c r="F1" s="24" t="s">
        <v>14</v>
      </c>
      <c r="G1" s="24"/>
      <c r="H1" s="24" t="s">
        <v>21</v>
      </c>
      <c r="I1" s="24"/>
      <c r="J1" s="24" t="s">
        <v>22</v>
      </c>
      <c r="K1" s="24"/>
      <c r="L1" s="24" t="s">
        <v>24</v>
      </c>
      <c r="M1" s="24"/>
      <c r="N1" s="24" t="s">
        <v>50</v>
      </c>
      <c r="O1" s="24"/>
      <c r="P1" s="24" t="s">
        <v>25</v>
      </c>
      <c r="Q1" s="24"/>
      <c r="R1" s="25" t="s">
        <v>27</v>
      </c>
      <c r="S1" s="25"/>
      <c r="T1" s="5" t="str">
        <f>D1</f>
        <v>MCC</v>
      </c>
      <c r="U1" s="5" t="str">
        <f>F1</f>
        <v>Terén. časovka</v>
      </c>
      <c r="V1" s="5" t="str">
        <f>H1</f>
        <v>Maraton</v>
      </c>
      <c r="W1" s="5" t="str">
        <f>J1</f>
        <v>Triatlon</v>
      </c>
      <c r="X1" s="5" t="str">
        <f>L1</f>
        <v>Duatlon</v>
      </c>
      <c r="Y1" s="5" t="str">
        <f>N1</f>
        <v>Babí léto</v>
      </c>
      <c r="Z1" s="5" t="str">
        <f>P1</f>
        <v>Silniční časovka</v>
      </c>
      <c r="AA1" s="6" t="str">
        <f>R1</f>
        <v>Výjezd do vrchu</v>
      </c>
      <c r="AB1" s="26" t="s">
        <v>30</v>
      </c>
      <c r="AC1" s="28" t="s">
        <v>29</v>
      </c>
      <c r="AD1" s="29" t="s">
        <v>28</v>
      </c>
      <c r="AE1" s="23" t="s">
        <v>13</v>
      </c>
    </row>
    <row r="2" spans="1:31" ht="14.25">
      <c r="A2" s="23"/>
      <c r="B2" s="23"/>
      <c r="C2" s="23"/>
      <c r="D2" s="27">
        <v>44353</v>
      </c>
      <c r="E2" s="27"/>
      <c r="F2" s="27">
        <v>44394</v>
      </c>
      <c r="G2" s="27"/>
      <c r="H2" s="27">
        <v>44401</v>
      </c>
      <c r="I2" s="27"/>
      <c r="J2" s="27">
        <v>44408</v>
      </c>
      <c r="K2" s="27"/>
      <c r="L2" s="27">
        <v>44429</v>
      </c>
      <c r="M2" s="27"/>
      <c r="N2" s="27">
        <v>44450</v>
      </c>
      <c r="O2" s="27"/>
      <c r="P2" s="27">
        <v>44479</v>
      </c>
      <c r="Q2" s="27"/>
      <c r="R2" s="27">
        <v>44492</v>
      </c>
      <c r="S2" s="27"/>
      <c r="T2" s="7"/>
      <c r="U2" s="7"/>
      <c r="V2" s="7"/>
      <c r="W2" s="7"/>
      <c r="X2" s="7"/>
      <c r="Y2" s="7"/>
      <c r="Z2" s="7"/>
      <c r="AA2" s="7"/>
      <c r="AB2" s="26"/>
      <c r="AC2" s="28"/>
      <c r="AD2" s="29"/>
      <c r="AE2" s="23"/>
    </row>
    <row r="3" spans="1:31" ht="14.25">
      <c r="A3" s="23"/>
      <c r="B3" s="23"/>
      <c r="C3" s="23"/>
      <c r="D3" s="4" t="s">
        <v>13</v>
      </c>
      <c r="E3" s="1" t="s">
        <v>12</v>
      </c>
      <c r="F3" s="4" t="s">
        <v>13</v>
      </c>
      <c r="G3" s="1" t="s">
        <v>12</v>
      </c>
      <c r="H3" s="4" t="s">
        <v>13</v>
      </c>
      <c r="I3" s="1" t="s">
        <v>12</v>
      </c>
      <c r="J3" s="4" t="s">
        <v>13</v>
      </c>
      <c r="K3" s="1" t="s">
        <v>12</v>
      </c>
      <c r="L3" s="4" t="s">
        <v>13</v>
      </c>
      <c r="M3" s="1" t="s">
        <v>12</v>
      </c>
      <c r="N3" s="4" t="s">
        <v>13</v>
      </c>
      <c r="O3" s="1" t="s">
        <v>12</v>
      </c>
      <c r="P3" s="4" t="s">
        <v>13</v>
      </c>
      <c r="Q3" s="1" t="s">
        <v>12</v>
      </c>
      <c r="R3" s="4" t="s">
        <v>13</v>
      </c>
      <c r="S3" s="1" t="s">
        <v>12</v>
      </c>
      <c r="T3" s="8" t="s">
        <v>12</v>
      </c>
      <c r="U3" s="8" t="s">
        <v>12</v>
      </c>
      <c r="V3" s="8" t="s">
        <v>12</v>
      </c>
      <c r="W3" s="8" t="s">
        <v>12</v>
      </c>
      <c r="X3" s="8" t="s">
        <v>12</v>
      </c>
      <c r="Y3" s="8" t="s">
        <v>12</v>
      </c>
      <c r="Z3" s="8" t="s">
        <v>12</v>
      </c>
      <c r="AA3" s="8" t="s">
        <v>12</v>
      </c>
      <c r="AB3" s="26"/>
      <c r="AC3" s="28"/>
      <c r="AD3" s="29"/>
      <c r="AE3" s="23"/>
    </row>
    <row r="4" spans="1:31" ht="14.25">
      <c r="A4" s="18" t="s">
        <v>23</v>
      </c>
      <c r="B4" s="18">
        <v>2015</v>
      </c>
      <c r="C4" s="1" t="s">
        <v>11</v>
      </c>
      <c r="D4" s="15">
        <v>1</v>
      </c>
      <c r="E4" s="12">
        <v>10</v>
      </c>
      <c r="F4" s="15">
        <v>4</v>
      </c>
      <c r="G4" s="3">
        <v>4</v>
      </c>
      <c r="H4" s="1">
        <v>1</v>
      </c>
      <c r="I4" s="1">
        <v>10</v>
      </c>
      <c r="J4" s="10">
        <v>2</v>
      </c>
      <c r="K4" s="10">
        <v>8</v>
      </c>
      <c r="L4" s="10">
        <v>3</v>
      </c>
      <c r="M4" s="10">
        <v>6</v>
      </c>
      <c r="N4" s="10">
        <v>2</v>
      </c>
      <c r="O4" s="10">
        <v>8</v>
      </c>
      <c r="P4" s="10"/>
      <c r="Q4" s="10"/>
      <c r="R4" s="10">
        <v>1</v>
      </c>
      <c r="S4" s="10">
        <v>10</v>
      </c>
      <c r="T4" s="9">
        <f aca="true" t="shared" si="0" ref="T4:T12">E4</f>
        <v>10</v>
      </c>
      <c r="U4" s="9">
        <f aca="true" t="shared" si="1" ref="U4:U12">G4</f>
        <v>4</v>
      </c>
      <c r="V4" s="9">
        <f aca="true" t="shared" si="2" ref="V4:V12">I4</f>
        <v>10</v>
      </c>
      <c r="W4" s="9">
        <f aca="true" t="shared" si="3" ref="W4:W12">K4</f>
        <v>8</v>
      </c>
      <c r="X4" s="9">
        <f aca="true" t="shared" si="4" ref="X4:X12">M4</f>
        <v>6</v>
      </c>
      <c r="Y4" s="9">
        <f aca="true" t="shared" si="5" ref="Y4:Y12">O4</f>
        <v>8</v>
      </c>
      <c r="Z4" s="9">
        <f aca="true" t="shared" si="6" ref="Z4:Z12">Q4</f>
        <v>0</v>
      </c>
      <c r="AA4" s="9">
        <f aca="true" t="shared" si="7" ref="AA4:AA12">S4</f>
        <v>10</v>
      </c>
      <c r="AB4" s="1">
        <f aca="true" t="shared" si="8" ref="AB4:AB16">COUNTA(D4,F4,H4,J4,L4,N4,P4,R4)</f>
        <v>7</v>
      </c>
      <c r="AC4" s="1">
        <f aca="true" t="shared" si="9" ref="AC4:AC16">SUM(E4,G4,I4,K4,M4,O4,Q4,S4)</f>
        <v>56</v>
      </c>
      <c r="AD4" s="1">
        <f aca="true" t="shared" si="10" ref="AD4:AD12">LARGE(T4:AA4,1)+LARGE(T4:AA4,2)+LARGE(T4:AA4,3)+LARGE(T4:AA4,4)+LARGE(T4:AA4,5)+LARGE(T4:AA4,6)</f>
        <v>52</v>
      </c>
      <c r="AE4" s="2">
        <v>1</v>
      </c>
    </row>
    <row r="5" spans="1:31" ht="14.25">
      <c r="A5" s="18" t="s">
        <v>51</v>
      </c>
      <c r="B5" s="18">
        <v>2015</v>
      </c>
      <c r="C5" s="1" t="s">
        <v>11</v>
      </c>
      <c r="D5" s="15">
        <v>2</v>
      </c>
      <c r="E5" s="12">
        <v>8</v>
      </c>
      <c r="F5" s="15"/>
      <c r="G5" s="3"/>
      <c r="H5" s="10">
        <v>3</v>
      </c>
      <c r="I5" s="10">
        <v>6</v>
      </c>
      <c r="J5" s="10">
        <v>3</v>
      </c>
      <c r="K5" s="10">
        <v>6</v>
      </c>
      <c r="L5" s="10">
        <v>2</v>
      </c>
      <c r="M5" s="10">
        <v>8</v>
      </c>
      <c r="N5" s="10">
        <v>1</v>
      </c>
      <c r="O5" s="10">
        <v>10</v>
      </c>
      <c r="P5" s="10">
        <v>1</v>
      </c>
      <c r="Q5" s="10">
        <v>10</v>
      </c>
      <c r="R5" s="10">
        <v>2</v>
      </c>
      <c r="S5" s="10">
        <v>8</v>
      </c>
      <c r="T5" s="9">
        <f t="shared" si="0"/>
        <v>8</v>
      </c>
      <c r="U5" s="9">
        <f t="shared" si="1"/>
        <v>0</v>
      </c>
      <c r="V5" s="9">
        <f t="shared" si="2"/>
        <v>6</v>
      </c>
      <c r="W5" s="9">
        <f t="shared" si="3"/>
        <v>6</v>
      </c>
      <c r="X5" s="9">
        <f t="shared" si="4"/>
        <v>8</v>
      </c>
      <c r="Y5" s="9">
        <f t="shared" si="5"/>
        <v>10</v>
      </c>
      <c r="Z5" s="9">
        <f t="shared" si="6"/>
        <v>10</v>
      </c>
      <c r="AA5" s="9">
        <f t="shared" si="7"/>
        <v>8</v>
      </c>
      <c r="AB5" s="1">
        <f t="shared" si="8"/>
        <v>7</v>
      </c>
      <c r="AC5" s="1">
        <f t="shared" si="9"/>
        <v>56</v>
      </c>
      <c r="AD5" s="1">
        <f t="shared" si="10"/>
        <v>50</v>
      </c>
      <c r="AE5" s="2">
        <v>1</v>
      </c>
    </row>
    <row r="6" spans="1:31" ht="14.25">
      <c r="A6" s="18" t="s">
        <v>62</v>
      </c>
      <c r="B6" s="18">
        <v>2015</v>
      </c>
      <c r="C6" s="1" t="s">
        <v>11</v>
      </c>
      <c r="D6" s="15">
        <v>4</v>
      </c>
      <c r="E6" s="12">
        <v>4</v>
      </c>
      <c r="F6" s="15"/>
      <c r="G6" s="3"/>
      <c r="J6" s="10">
        <v>1</v>
      </c>
      <c r="K6" s="10">
        <v>10</v>
      </c>
      <c r="L6" s="10"/>
      <c r="M6" s="10"/>
      <c r="N6" s="10">
        <v>4</v>
      </c>
      <c r="O6" s="10">
        <v>4</v>
      </c>
      <c r="P6" s="10"/>
      <c r="Q6" s="10"/>
      <c r="R6" s="10">
        <v>3</v>
      </c>
      <c r="S6" s="10">
        <v>6</v>
      </c>
      <c r="T6" s="9">
        <f t="shared" si="0"/>
        <v>4</v>
      </c>
      <c r="U6" s="9">
        <f t="shared" si="1"/>
        <v>0</v>
      </c>
      <c r="V6" s="9">
        <f t="shared" si="2"/>
        <v>0</v>
      </c>
      <c r="W6" s="9">
        <f t="shared" si="3"/>
        <v>10</v>
      </c>
      <c r="X6" s="9">
        <f t="shared" si="4"/>
        <v>0</v>
      </c>
      <c r="Y6" s="9">
        <f t="shared" si="5"/>
        <v>4</v>
      </c>
      <c r="Z6" s="9">
        <f t="shared" si="6"/>
        <v>0</v>
      </c>
      <c r="AA6" s="9">
        <f t="shared" si="7"/>
        <v>6</v>
      </c>
      <c r="AB6" s="1">
        <f t="shared" si="8"/>
        <v>4</v>
      </c>
      <c r="AC6" s="1">
        <f t="shared" si="9"/>
        <v>24</v>
      </c>
      <c r="AD6" s="1">
        <f t="shared" si="10"/>
        <v>24</v>
      </c>
      <c r="AE6" s="14">
        <v>2</v>
      </c>
    </row>
    <row r="7" spans="1:31" ht="14.25">
      <c r="A7" s="18" t="s">
        <v>84</v>
      </c>
      <c r="B7" s="18">
        <v>2015</v>
      </c>
      <c r="C7" s="1" t="s">
        <v>11</v>
      </c>
      <c r="D7" s="15">
        <v>7</v>
      </c>
      <c r="E7" s="12">
        <v>1</v>
      </c>
      <c r="F7" s="15"/>
      <c r="G7" s="11"/>
      <c r="H7" s="15">
        <v>2</v>
      </c>
      <c r="I7" s="11">
        <v>8</v>
      </c>
      <c r="J7" s="15">
        <v>5</v>
      </c>
      <c r="K7" s="11">
        <v>2</v>
      </c>
      <c r="N7" s="10">
        <v>3</v>
      </c>
      <c r="O7" s="10">
        <v>6</v>
      </c>
      <c r="P7" s="10"/>
      <c r="Q7" s="10"/>
      <c r="R7" s="10"/>
      <c r="S7" s="10"/>
      <c r="T7" s="9">
        <f t="shared" si="0"/>
        <v>1</v>
      </c>
      <c r="U7" s="9">
        <f t="shared" si="1"/>
        <v>0</v>
      </c>
      <c r="V7" s="9">
        <f t="shared" si="2"/>
        <v>8</v>
      </c>
      <c r="W7" s="9">
        <f t="shared" si="3"/>
        <v>2</v>
      </c>
      <c r="X7" s="9">
        <f t="shared" si="4"/>
        <v>0</v>
      </c>
      <c r="Y7" s="9">
        <f t="shared" si="5"/>
        <v>6</v>
      </c>
      <c r="Z7" s="9">
        <f t="shared" si="6"/>
        <v>0</v>
      </c>
      <c r="AA7" s="9">
        <f t="shared" si="7"/>
        <v>0</v>
      </c>
      <c r="AB7" s="1">
        <f t="shared" si="8"/>
        <v>4</v>
      </c>
      <c r="AC7" s="1">
        <f t="shared" si="9"/>
        <v>17</v>
      </c>
      <c r="AD7" s="1">
        <f t="shared" si="10"/>
        <v>17</v>
      </c>
      <c r="AE7" s="14">
        <v>3</v>
      </c>
    </row>
    <row r="8" spans="1:31" ht="14.25">
      <c r="A8" s="18" t="s">
        <v>83</v>
      </c>
      <c r="B8" s="18">
        <v>2017</v>
      </c>
      <c r="C8" s="1" t="s">
        <v>11</v>
      </c>
      <c r="D8" s="15">
        <v>5</v>
      </c>
      <c r="E8" s="12">
        <v>2</v>
      </c>
      <c r="F8" s="15"/>
      <c r="G8" s="3"/>
      <c r="H8" s="10">
        <v>4</v>
      </c>
      <c r="I8" s="1">
        <v>4</v>
      </c>
      <c r="J8" s="10">
        <v>7</v>
      </c>
      <c r="K8" s="10">
        <v>1</v>
      </c>
      <c r="L8" s="10"/>
      <c r="M8" s="10"/>
      <c r="N8" s="10">
        <v>5</v>
      </c>
      <c r="O8" s="10">
        <v>2</v>
      </c>
      <c r="P8" s="10">
        <v>2</v>
      </c>
      <c r="Q8" s="10">
        <v>8</v>
      </c>
      <c r="T8" s="9">
        <f t="shared" si="0"/>
        <v>2</v>
      </c>
      <c r="U8" s="9">
        <f t="shared" si="1"/>
        <v>0</v>
      </c>
      <c r="V8" s="9">
        <f t="shared" si="2"/>
        <v>4</v>
      </c>
      <c r="W8" s="9">
        <f t="shared" si="3"/>
        <v>1</v>
      </c>
      <c r="X8" s="9">
        <f t="shared" si="4"/>
        <v>0</v>
      </c>
      <c r="Y8" s="9">
        <f t="shared" si="5"/>
        <v>2</v>
      </c>
      <c r="Z8" s="9">
        <f t="shared" si="6"/>
        <v>8</v>
      </c>
      <c r="AA8" s="9">
        <f t="shared" si="7"/>
        <v>0</v>
      </c>
      <c r="AB8" s="1">
        <f t="shared" si="8"/>
        <v>5</v>
      </c>
      <c r="AC8" s="1">
        <f t="shared" si="9"/>
        <v>17</v>
      </c>
      <c r="AD8" s="1">
        <f t="shared" si="10"/>
        <v>17</v>
      </c>
      <c r="AE8" s="14">
        <v>3</v>
      </c>
    </row>
    <row r="9" spans="1:31" ht="14.25">
      <c r="A9" s="18" t="s">
        <v>82</v>
      </c>
      <c r="B9" s="18">
        <v>2015</v>
      </c>
      <c r="C9" s="1" t="s">
        <v>11</v>
      </c>
      <c r="D9" s="10">
        <v>2</v>
      </c>
      <c r="E9" s="10">
        <v>6</v>
      </c>
      <c r="F9" s="15">
        <v>2</v>
      </c>
      <c r="G9" s="3">
        <v>8</v>
      </c>
      <c r="H9" s="10"/>
      <c r="I9" s="10"/>
      <c r="J9" s="10"/>
      <c r="K9" s="10"/>
      <c r="L9" s="10">
        <v>5</v>
      </c>
      <c r="M9" s="10">
        <v>2</v>
      </c>
      <c r="N9" s="10"/>
      <c r="P9" s="10"/>
      <c r="T9" s="9">
        <f t="shared" si="0"/>
        <v>6</v>
      </c>
      <c r="U9" s="9">
        <f t="shared" si="1"/>
        <v>8</v>
      </c>
      <c r="V9" s="9">
        <f t="shared" si="2"/>
        <v>0</v>
      </c>
      <c r="W9" s="9">
        <f t="shared" si="3"/>
        <v>0</v>
      </c>
      <c r="X9" s="9">
        <f t="shared" si="4"/>
        <v>2</v>
      </c>
      <c r="Y9" s="9">
        <f t="shared" si="5"/>
        <v>0</v>
      </c>
      <c r="Z9" s="9">
        <f t="shared" si="6"/>
        <v>0</v>
      </c>
      <c r="AA9" s="9">
        <f t="shared" si="7"/>
        <v>0</v>
      </c>
      <c r="AB9" s="1">
        <f t="shared" si="8"/>
        <v>3</v>
      </c>
      <c r="AC9" s="1">
        <f t="shared" si="9"/>
        <v>16</v>
      </c>
      <c r="AD9" s="1">
        <f t="shared" si="10"/>
        <v>16</v>
      </c>
      <c r="AE9" s="14">
        <v>4</v>
      </c>
    </row>
    <row r="10" spans="1:31" ht="14.25">
      <c r="A10" s="18" t="s">
        <v>99</v>
      </c>
      <c r="B10" s="18">
        <v>2016</v>
      </c>
      <c r="C10" s="1" t="s">
        <v>11</v>
      </c>
      <c r="D10" s="15"/>
      <c r="E10" s="12"/>
      <c r="F10" s="15">
        <v>1</v>
      </c>
      <c r="G10" s="3">
        <v>10</v>
      </c>
      <c r="H10" s="10"/>
      <c r="I10" s="10"/>
      <c r="J10" s="10">
        <v>6</v>
      </c>
      <c r="K10" s="10">
        <v>1</v>
      </c>
      <c r="L10" s="10"/>
      <c r="M10" s="10"/>
      <c r="N10" s="10"/>
      <c r="O10" s="10"/>
      <c r="P10" s="10"/>
      <c r="Q10" s="10"/>
      <c r="R10" s="10"/>
      <c r="S10" s="10"/>
      <c r="T10" s="9">
        <f t="shared" si="0"/>
        <v>0</v>
      </c>
      <c r="U10" s="9">
        <f t="shared" si="1"/>
        <v>10</v>
      </c>
      <c r="V10" s="9">
        <f t="shared" si="2"/>
        <v>0</v>
      </c>
      <c r="W10" s="9">
        <f t="shared" si="3"/>
        <v>1</v>
      </c>
      <c r="X10" s="9">
        <f t="shared" si="4"/>
        <v>0</v>
      </c>
      <c r="Y10" s="9">
        <f t="shared" si="5"/>
        <v>0</v>
      </c>
      <c r="Z10" s="9">
        <f t="shared" si="6"/>
        <v>0</v>
      </c>
      <c r="AA10" s="9">
        <f t="shared" si="7"/>
        <v>0</v>
      </c>
      <c r="AB10" s="1">
        <f t="shared" si="8"/>
        <v>2</v>
      </c>
      <c r="AC10" s="1">
        <f t="shared" si="9"/>
        <v>11</v>
      </c>
      <c r="AD10" s="1">
        <f t="shared" si="10"/>
        <v>11</v>
      </c>
      <c r="AE10" s="14">
        <v>5</v>
      </c>
    </row>
    <row r="11" spans="1:31" ht="14.25">
      <c r="A11" s="18" t="s">
        <v>105</v>
      </c>
      <c r="B11" s="18">
        <v>2016</v>
      </c>
      <c r="C11" s="1" t="s">
        <v>11</v>
      </c>
      <c r="D11" s="15"/>
      <c r="E11" s="12"/>
      <c r="F11" s="15"/>
      <c r="G11" s="3"/>
      <c r="H11" s="10"/>
      <c r="K11" s="10"/>
      <c r="L11" s="10">
        <v>1</v>
      </c>
      <c r="M11" s="10">
        <v>10</v>
      </c>
      <c r="N11" s="10"/>
      <c r="O11" s="10"/>
      <c r="P11" s="10"/>
      <c r="Q11" s="10"/>
      <c r="R11" s="10"/>
      <c r="S11" s="10"/>
      <c r="T11" s="9">
        <f t="shared" si="0"/>
        <v>0</v>
      </c>
      <c r="U11" s="9">
        <f t="shared" si="1"/>
        <v>0</v>
      </c>
      <c r="V11" s="9">
        <f t="shared" si="2"/>
        <v>0</v>
      </c>
      <c r="W11" s="9">
        <f t="shared" si="3"/>
        <v>0</v>
      </c>
      <c r="X11" s="9">
        <f t="shared" si="4"/>
        <v>10</v>
      </c>
      <c r="Y11" s="9">
        <f t="shared" si="5"/>
        <v>0</v>
      </c>
      <c r="Z11" s="9">
        <f t="shared" si="6"/>
        <v>0</v>
      </c>
      <c r="AA11" s="9">
        <f t="shared" si="7"/>
        <v>0</v>
      </c>
      <c r="AB11" s="1">
        <f t="shared" si="8"/>
        <v>1</v>
      </c>
      <c r="AC11" s="1">
        <f t="shared" si="9"/>
        <v>10</v>
      </c>
      <c r="AD11" s="1">
        <f t="shared" si="10"/>
        <v>10</v>
      </c>
      <c r="AE11" s="14">
        <v>6</v>
      </c>
    </row>
    <row r="12" spans="1:31" ht="14.25">
      <c r="A12" s="18" t="s">
        <v>19</v>
      </c>
      <c r="B12" s="18">
        <v>2015</v>
      </c>
      <c r="C12" s="10" t="s">
        <v>11</v>
      </c>
      <c r="D12" s="10">
        <v>6</v>
      </c>
      <c r="E12" s="12">
        <v>1</v>
      </c>
      <c r="F12" s="11">
        <v>3</v>
      </c>
      <c r="G12" s="3">
        <v>6</v>
      </c>
      <c r="H12" s="10"/>
      <c r="I12" s="10"/>
      <c r="J12" s="10"/>
      <c r="K12" s="10"/>
      <c r="L12" s="10"/>
      <c r="M12" s="10"/>
      <c r="T12" s="9">
        <f t="shared" si="0"/>
        <v>1</v>
      </c>
      <c r="U12" s="9">
        <f t="shared" si="1"/>
        <v>6</v>
      </c>
      <c r="V12" s="9">
        <f t="shared" si="2"/>
        <v>0</v>
      </c>
      <c r="W12" s="9">
        <f t="shared" si="3"/>
        <v>0</v>
      </c>
      <c r="X12" s="9">
        <f t="shared" si="4"/>
        <v>0</v>
      </c>
      <c r="Y12" s="9">
        <f t="shared" si="5"/>
        <v>0</v>
      </c>
      <c r="Z12" s="9">
        <f t="shared" si="6"/>
        <v>0</v>
      </c>
      <c r="AA12" s="9">
        <f t="shared" si="7"/>
        <v>0</v>
      </c>
      <c r="AB12" s="1">
        <f t="shared" si="8"/>
        <v>2</v>
      </c>
      <c r="AC12" s="1">
        <f t="shared" si="9"/>
        <v>7</v>
      </c>
      <c r="AD12" s="1">
        <f t="shared" si="10"/>
        <v>7</v>
      </c>
      <c r="AE12" s="14">
        <v>7</v>
      </c>
    </row>
    <row r="13" spans="1:31" ht="14.25">
      <c r="A13" s="18" t="s">
        <v>106</v>
      </c>
      <c r="B13" s="18">
        <v>2015</v>
      </c>
      <c r="D13" s="10"/>
      <c r="E13" s="10"/>
      <c r="F13" s="10"/>
      <c r="G13" s="10"/>
      <c r="H13" s="10"/>
      <c r="I13" s="10"/>
      <c r="J13" s="10"/>
      <c r="K13" s="10"/>
      <c r="L13" s="10">
        <v>4</v>
      </c>
      <c r="M13" s="10">
        <v>4</v>
      </c>
      <c r="N13" s="10"/>
      <c r="P13" s="10"/>
      <c r="T13" s="10"/>
      <c r="U13" s="10"/>
      <c r="V13" s="10"/>
      <c r="W13" s="10"/>
      <c r="X13" s="10"/>
      <c r="Y13" s="10"/>
      <c r="Z13" s="10"/>
      <c r="AA13" s="10"/>
      <c r="AB13" s="1">
        <f t="shared" si="8"/>
        <v>1</v>
      </c>
      <c r="AC13" s="1">
        <f t="shared" si="9"/>
        <v>4</v>
      </c>
      <c r="AE13" s="14">
        <v>8</v>
      </c>
    </row>
    <row r="14" spans="1:31" ht="14.25">
      <c r="A14" s="18" t="s">
        <v>67</v>
      </c>
      <c r="B14" s="18">
        <v>2015</v>
      </c>
      <c r="C14" s="1" t="s">
        <v>11</v>
      </c>
      <c r="D14" s="10"/>
      <c r="E14" s="10"/>
      <c r="F14" s="10"/>
      <c r="G14" s="3"/>
      <c r="H14" s="10"/>
      <c r="I14" s="10"/>
      <c r="J14" s="10">
        <v>4</v>
      </c>
      <c r="K14" s="10">
        <v>4</v>
      </c>
      <c r="L14" s="10"/>
      <c r="M14" s="10"/>
      <c r="N14" s="10"/>
      <c r="O14" s="10"/>
      <c r="S14" s="10"/>
      <c r="T14" s="9">
        <f>E14</f>
        <v>0</v>
      </c>
      <c r="U14" s="9">
        <f>G14</f>
        <v>0</v>
      </c>
      <c r="V14" s="9">
        <f>I14</f>
        <v>0</v>
      </c>
      <c r="W14" s="9">
        <f>K14</f>
        <v>4</v>
      </c>
      <c r="X14" s="9">
        <f>M14</f>
        <v>0</v>
      </c>
      <c r="Y14" s="9">
        <f>O14</f>
        <v>0</v>
      </c>
      <c r="Z14" s="9">
        <f>Q14</f>
        <v>0</v>
      </c>
      <c r="AA14" s="9">
        <f>S14</f>
        <v>0</v>
      </c>
      <c r="AB14" s="1">
        <f t="shared" si="8"/>
        <v>1</v>
      </c>
      <c r="AC14" s="1">
        <f t="shared" si="9"/>
        <v>4</v>
      </c>
      <c r="AD14" s="1">
        <f>LARGE(T14:AA14,1)+LARGE(T14:AA14,2)+LARGE(T14:AA14,3)+LARGE(T14:AA14,4)+LARGE(T14:AA14,5)+LARGE(T14:AA14,6)</f>
        <v>4</v>
      </c>
      <c r="AE14" s="14">
        <v>8</v>
      </c>
    </row>
    <row r="15" spans="1:31" ht="14.25">
      <c r="A15" s="18" t="s">
        <v>85</v>
      </c>
      <c r="B15" s="18">
        <v>2017</v>
      </c>
      <c r="C15" s="1" t="s">
        <v>11</v>
      </c>
      <c r="D15" s="10">
        <v>8</v>
      </c>
      <c r="E15" s="12">
        <v>1</v>
      </c>
      <c r="F15" s="15"/>
      <c r="G15" s="3"/>
      <c r="H15" s="4"/>
      <c r="I15" s="10"/>
      <c r="J15" s="10"/>
      <c r="N15" s="10"/>
      <c r="O15" s="10"/>
      <c r="P15" s="10"/>
      <c r="R15" s="10"/>
      <c r="S15" s="10"/>
      <c r="T15" s="9">
        <f>E15</f>
        <v>1</v>
      </c>
      <c r="U15" s="9">
        <f>G15</f>
        <v>0</v>
      </c>
      <c r="V15" s="9">
        <f>I15</f>
        <v>0</v>
      </c>
      <c r="W15" s="9">
        <f>K15</f>
        <v>0</v>
      </c>
      <c r="X15" s="9">
        <f>M15</f>
        <v>0</v>
      </c>
      <c r="Y15" s="9">
        <f>O15</f>
        <v>0</v>
      </c>
      <c r="Z15" s="9">
        <f>Q15</f>
        <v>0</v>
      </c>
      <c r="AA15" s="9">
        <f>S15</f>
        <v>0</v>
      </c>
      <c r="AB15" s="1">
        <f t="shared" si="8"/>
        <v>1</v>
      </c>
      <c r="AC15" s="1">
        <f t="shared" si="9"/>
        <v>1</v>
      </c>
      <c r="AD15" s="1">
        <f>LARGE(T15:AA15,1)+LARGE(T15:AA15,2)+LARGE(T15:AA15,3)+LARGE(T15:AA15,4)+LARGE(T15:AA15,5)+LARGE(T15:AA15,6)</f>
        <v>1</v>
      </c>
      <c r="AE15" s="14">
        <v>9</v>
      </c>
    </row>
    <row r="16" spans="1:31" ht="14.25">
      <c r="A16" s="18" t="s">
        <v>86</v>
      </c>
      <c r="B16" s="18">
        <v>2018</v>
      </c>
      <c r="C16" s="1" t="s">
        <v>11</v>
      </c>
      <c r="D16" s="15">
        <v>9</v>
      </c>
      <c r="E16" s="12">
        <v>1</v>
      </c>
      <c r="F16" s="15"/>
      <c r="G16" s="11"/>
      <c r="H16" s="15"/>
      <c r="I16" s="11"/>
      <c r="J16" s="15"/>
      <c r="K16" s="11"/>
      <c r="L16" s="15"/>
      <c r="M16" s="11"/>
      <c r="T16" s="9">
        <f>E16</f>
        <v>1</v>
      </c>
      <c r="U16" s="9">
        <f>G16</f>
        <v>0</v>
      </c>
      <c r="V16" s="9">
        <f>I16</f>
        <v>0</v>
      </c>
      <c r="W16" s="9">
        <f>K16</f>
        <v>0</v>
      </c>
      <c r="X16" s="9">
        <f>M16</f>
        <v>0</v>
      </c>
      <c r="Y16" s="9">
        <f>O16</f>
        <v>0</v>
      </c>
      <c r="Z16" s="9">
        <f>Q16</f>
        <v>0</v>
      </c>
      <c r="AA16" s="9">
        <f>S16</f>
        <v>0</v>
      </c>
      <c r="AB16" s="10">
        <f t="shared" si="8"/>
        <v>1</v>
      </c>
      <c r="AC16" s="10">
        <f t="shared" si="9"/>
        <v>1</v>
      </c>
      <c r="AD16" s="1">
        <f>LARGE(T16:AA16,1)+LARGE(T16:AA16,2)+LARGE(T16:AA16,3)+LARGE(T16:AA16,4)+LARGE(T16:AA16,5)+LARGE(T16:AA16,6)</f>
        <v>1</v>
      </c>
      <c r="AE16" s="2">
        <v>9</v>
      </c>
    </row>
    <row r="17" spans="1:29" ht="14.25">
      <c r="A17" s="18"/>
      <c r="B17" s="18"/>
      <c r="AB17" s="10"/>
      <c r="AC17" s="10"/>
    </row>
    <row r="18" spans="1:3" ht="14.25">
      <c r="A18" s="18"/>
      <c r="B18" s="18"/>
      <c r="C18" s="18"/>
    </row>
    <row r="19" spans="1:3" ht="14.25">
      <c r="A19" s="18"/>
      <c r="B19" s="18"/>
      <c r="C19" s="18"/>
    </row>
    <row r="20" spans="1:3" ht="14.25">
      <c r="A20" s="18"/>
      <c r="B20" s="18"/>
      <c r="C20" s="18"/>
    </row>
    <row r="21" spans="1:3" ht="14.25">
      <c r="A21" s="18"/>
      <c r="B21" s="18"/>
      <c r="C21" s="18"/>
    </row>
    <row r="22" spans="1:3" ht="14.25">
      <c r="A22" s="18"/>
      <c r="B22" s="18"/>
      <c r="C22" s="18"/>
    </row>
    <row r="23" spans="1:3" ht="14.25">
      <c r="A23" s="18"/>
      <c r="B23" s="18"/>
      <c r="C23" s="18"/>
    </row>
    <row r="24" spans="1:3" ht="14.25">
      <c r="A24" s="18"/>
      <c r="B24" s="18"/>
      <c r="C24" s="18"/>
    </row>
    <row r="25" spans="1:2" ht="14.25">
      <c r="A25" s="18"/>
      <c r="B25" s="18"/>
    </row>
    <row r="26" spans="1:2" ht="14.25">
      <c r="A26" s="18"/>
      <c r="B26" s="18"/>
    </row>
    <row r="27" spans="1:2" ht="14.25">
      <c r="A27" s="18"/>
      <c r="B27" s="18"/>
    </row>
  </sheetData>
  <sheetProtection/>
  <mergeCells count="23">
    <mergeCell ref="D1:E1"/>
    <mergeCell ref="D2:E2"/>
    <mergeCell ref="F2:G2"/>
    <mergeCell ref="F1:G1"/>
    <mergeCell ref="H1:I1"/>
    <mergeCell ref="H2:I2"/>
    <mergeCell ref="AB1:AB3"/>
    <mergeCell ref="J2:K2"/>
    <mergeCell ref="J1:K1"/>
    <mergeCell ref="L2:M2"/>
    <mergeCell ref="L1:M1"/>
    <mergeCell ref="N2:O2"/>
    <mergeCell ref="N1:O1"/>
    <mergeCell ref="AE1:AE3"/>
    <mergeCell ref="AC1:AC3"/>
    <mergeCell ref="AD1:AD3"/>
    <mergeCell ref="A1:A3"/>
    <mergeCell ref="B1:B3"/>
    <mergeCell ref="C1:C3"/>
    <mergeCell ref="P1:Q1"/>
    <mergeCell ref="P2:Q2"/>
    <mergeCell ref="R1:S1"/>
    <mergeCell ref="R2:S2"/>
  </mergeCells>
  <printOptions gridLines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71" r:id="rId1"/>
  <headerFooter>
    <oddHeader>&amp;CCyklománek 2021 - Elévci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PageLayoutView="0" workbookViewId="0" topLeftCell="A1">
      <selection activeCell="AE15" sqref="AE15"/>
    </sheetView>
  </sheetViews>
  <sheetFormatPr defaultColWidth="9.140625" defaultRowHeight="15" outlineLevelCol="1"/>
  <cols>
    <col min="1" max="1" width="18.8515625" style="1" bestFit="1" customWidth="1"/>
    <col min="2" max="2" width="6.8515625" style="1" bestFit="1" customWidth="1"/>
    <col min="3" max="3" width="4.421875" style="1" bestFit="1" customWidth="1"/>
    <col min="4" max="4" width="8.28125" style="1" customWidth="1"/>
    <col min="5" max="5" width="6.00390625" style="1" customWidth="1"/>
    <col min="6" max="6" width="10.140625" style="1" bestFit="1" customWidth="1"/>
    <col min="7" max="7" width="9.140625" style="1" customWidth="1"/>
    <col min="8" max="8" width="10.140625" style="1" bestFit="1" customWidth="1"/>
    <col min="9" max="9" width="9.140625" style="1" customWidth="1"/>
    <col min="10" max="10" width="10.140625" style="1" bestFit="1" customWidth="1"/>
    <col min="11" max="11" width="9.140625" style="1" customWidth="1"/>
    <col min="12" max="12" width="10.140625" style="1" bestFit="1" customWidth="1"/>
    <col min="13" max="15" width="9.140625" style="1" customWidth="1"/>
    <col min="16" max="16" width="10.140625" style="1" bestFit="1" customWidth="1"/>
    <col min="17" max="19" width="9.140625" style="1" customWidth="1"/>
    <col min="20" max="27" width="0" style="1" hidden="1" customWidth="1" outlineLevel="1"/>
    <col min="28" max="28" width="7.00390625" style="1" customWidth="1" collapsed="1"/>
    <col min="29" max="29" width="8.28125" style="1" customWidth="1"/>
    <col min="30" max="30" width="0" style="1" hidden="1" customWidth="1"/>
    <col min="31" max="31" width="6.57421875" style="2" bestFit="1" customWidth="1"/>
    <col min="32" max="16384" width="9.140625" style="1" customWidth="1"/>
  </cols>
  <sheetData>
    <row r="1" spans="1:31" ht="15" customHeight="1">
      <c r="A1" s="23" t="s">
        <v>0</v>
      </c>
      <c r="B1" s="23" t="s">
        <v>1</v>
      </c>
      <c r="C1" s="23" t="s">
        <v>2</v>
      </c>
      <c r="D1" s="24" t="s">
        <v>15</v>
      </c>
      <c r="E1" s="24"/>
      <c r="F1" s="24" t="s">
        <v>14</v>
      </c>
      <c r="G1" s="24"/>
      <c r="H1" s="24" t="s">
        <v>21</v>
      </c>
      <c r="I1" s="24"/>
      <c r="J1" s="24" t="s">
        <v>22</v>
      </c>
      <c r="K1" s="24"/>
      <c r="L1" s="24" t="s">
        <v>24</v>
      </c>
      <c r="M1" s="24"/>
      <c r="N1" s="24" t="s">
        <v>50</v>
      </c>
      <c r="O1" s="24"/>
      <c r="P1" s="24" t="s">
        <v>25</v>
      </c>
      <c r="Q1" s="24"/>
      <c r="R1" s="25" t="s">
        <v>27</v>
      </c>
      <c r="S1" s="25"/>
      <c r="T1" s="5" t="str">
        <f>D1</f>
        <v>MCC</v>
      </c>
      <c r="U1" s="5" t="str">
        <f>F1</f>
        <v>Terén. časovka</v>
      </c>
      <c r="V1" s="5" t="str">
        <f>H1</f>
        <v>Maraton</v>
      </c>
      <c r="W1" s="5" t="str">
        <f>J1</f>
        <v>Triatlon</v>
      </c>
      <c r="X1" s="5" t="str">
        <f>L1</f>
        <v>Duatlon</v>
      </c>
      <c r="Y1" s="5" t="str">
        <f>N1</f>
        <v>Babí léto</v>
      </c>
      <c r="Z1" s="5" t="str">
        <f>P1</f>
        <v>Silniční časovka</v>
      </c>
      <c r="AA1" s="6" t="str">
        <f>R1</f>
        <v>Výjezd do vrchu</v>
      </c>
      <c r="AB1" s="26" t="s">
        <v>30</v>
      </c>
      <c r="AC1" s="28" t="s">
        <v>29</v>
      </c>
      <c r="AD1" s="29" t="s">
        <v>28</v>
      </c>
      <c r="AE1" s="23" t="s">
        <v>13</v>
      </c>
    </row>
    <row r="2" spans="1:31" ht="14.25">
      <c r="A2" s="23"/>
      <c r="B2" s="23"/>
      <c r="C2" s="23"/>
      <c r="D2" s="27">
        <v>44353</v>
      </c>
      <c r="E2" s="27"/>
      <c r="F2" s="27">
        <v>44394</v>
      </c>
      <c r="G2" s="27"/>
      <c r="H2" s="27">
        <v>44401</v>
      </c>
      <c r="I2" s="27"/>
      <c r="J2" s="27">
        <v>44408</v>
      </c>
      <c r="K2" s="27"/>
      <c r="L2" s="27">
        <v>44429</v>
      </c>
      <c r="M2" s="27"/>
      <c r="N2" s="27">
        <v>44450</v>
      </c>
      <c r="O2" s="27"/>
      <c r="P2" s="27">
        <v>44479</v>
      </c>
      <c r="Q2" s="27"/>
      <c r="R2" s="27">
        <v>44492</v>
      </c>
      <c r="S2" s="27"/>
      <c r="T2" s="7"/>
      <c r="U2" s="7"/>
      <c r="V2" s="7"/>
      <c r="W2" s="7"/>
      <c r="X2" s="7"/>
      <c r="Y2" s="7"/>
      <c r="Z2" s="7"/>
      <c r="AA2" s="7"/>
      <c r="AB2" s="26"/>
      <c r="AC2" s="28"/>
      <c r="AD2" s="29"/>
      <c r="AE2" s="23"/>
    </row>
    <row r="3" spans="1:31" ht="14.25">
      <c r="A3" s="23"/>
      <c r="B3" s="23"/>
      <c r="C3" s="23"/>
      <c r="D3" s="4" t="s">
        <v>13</v>
      </c>
      <c r="E3" s="1" t="s">
        <v>12</v>
      </c>
      <c r="F3" s="4" t="s">
        <v>13</v>
      </c>
      <c r="G3" s="1" t="s">
        <v>12</v>
      </c>
      <c r="H3" s="4" t="s">
        <v>13</v>
      </c>
      <c r="I3" s="1" t="s">
        <v>12</v>
      </c>
      <c r="J3" s="4" t="s">
        <v>13</v>
      </c>
      <c r="K3" s="1" t="s">
        <v>12</v>
      </c>
      <c r="L3" s="4" t="s">
        <v>13</v>
      </c>
      <c r="M3" s="1" t="s">
        <v>12</v>
      </c>
      <c r="N3" s="4" t="s">
        <v>13</v>
      </c>
      <c r="O3" s="1" t="s">
        <v>12</v>
      </c>
      <c r="P3" s="4" t="s">
        <v>13</v>
      </c>
      <c r="Q3" s="1" t="s">
        <v>12</v>
      </c>
      <c r="R3" s="4" t="s">
        <v>13</v>
      </c>
      <c r="S3" s="1" t="s">
        <v>12</v>
      </c>
      <c r="T3" s="8" t="s">
        <v>12</v>
      </c>
      <c r="U3" s="8" t="s">
        <v>12</v>
      </c>
      <c r="V3" s="8" t="s">
        <v>12</v>
      </c>
      <c r="W3" s="8" t="s">
        <v>12</v>
      </c>
      <c r="X3" s="8" t="s">
        <v>12</v>
      </c>
      <c r="Y3" s="8" t="s">
        <v>12</v>
      </c>
      <c r="Z3" s="8" t="s">
        <v>12</v>
      </c>
      <c r="AA3" s="8" t="s">
        <v>12</v>
      </c>
      <c r="AB3" s="26"/>
      <c r="AC3" s="28"/>
      <c r="AD3" s="29"/>
      <c r="AE3" s="23"/>
    </row>
    <row r="4" spans="1:31" ht="14.25">
      <c r="A4" s="18" t="s">
        <v>10</v>
      </c>
      <c r="B4" s="18">
        <v>2012</v>
      </c>
      <c r="C4" s="10" t="s">
        <v>53</v>
      </c>
      <c r="D4" s="10">
        <v>2</v>
      </c>
      <c r="E4" s="10">
        <v>8</v>
      </c>
      <c r="F4" s="10">
        <v>1</v>
      </c>
      <c r="G4" s="10">
        <v>10</v>
      </c>
      <c r="H4" s="10">
        <v>2</v>
      </c>
      <c r="I4" s="10">
        <v>8</v>
      </c>
      <c r="J4" s="10">
        <v>1</v>
      </c>
      <c r="K4" s="10">
        <v>10</v>
      </c>
      <c r="L4" s="10">
        <v>1</v>
      </c>
      <c r="M4" s="10">
        <v>10</v>
      </c>
      <c r="N4" s="10">
        <v>1</v>
      </c>
      <c r="O4" s="10">
        <v>10</v>
      </c>
      <c r="P4" s="10"/>
      <c r="Q4" s="10"/>
      <c r="R4" s="10">
        <v>2</v>
      </c>
      <c r="S4" s="10">
        <v>8</v>
      </c>
      <c r="T4" s="10"/>
      <c r="U4" s="10"/>
      <c r="V4" s="10"/>
      <c r="W4" s="10"/>
      <c r="X4" s="9">
        <f aca="true" t="shared" si="0" ref="X4:X16">M4</f>
        <v>10</v>
      </c>
      <c r="Y4" s="10"/>
      <c r="Z4" s="10"/>
      <c r="AA4" s="10"/>
      <c r="AB4" s="1">
        <f aca="true" t="shared" si="1" ref="AB4:AB16">COUNTA(D4,F4,H4,J4,L4,N4,P4,R4)</f>
        <v>7</v>
      </c>
      <c r="AC4" s="1">
        <f aca="true" t="shared" si="2" ref="AC4:AC16">SUM(E4,G4,I4,K4,M4,O4,Q4,S4)</f>
        <v>64</v>
      </c>
      <c r="AD4" s="1" t="e">
        <f aca="true" t="shared" si="3" ref="AD4:AD16">LARGE(T4:AA4,1)+LARGE(T4:AA4,2)+LARGE(T4:AA4,3)+LARGE(T4:AA4,4)+LARGE(T4:AA4,5)+LARGE(T4:AA4,6)</f>
        <v>#NUM!</v>
      </c>
      <c r="AE4" s="2">
        <v>1</v>
      </c>
    </row>
    <row r="5" spans="1:31" ht="14.25">
      <c r="A5" s="18" t="s">
        <v>48</v>
      </c>
      <c r="B5" s="18">
        <v>2013</v>
      </c>
      <c r="C5" s="10" t="s">
        <v>53</v>
      </c>
      <c r="D5" s="11">
        <v>1</v>
      </c>
      <c r="E5" s="12">
        <v>10</v>
      </c>
      <c r="F5" s="11">
        <v>3</v>
      </c>
      <c r="G5" s="3">
        <v>6</v>
      </c>
      <c r="H5" s="11">
        <v>1</v>
      </c>
      <c r="I5" s="3">
        <v>10</v>
      </c>
      <c r="J5" s="11">
        <v>2</v>
      </c>
      <c r="K5" s="3">
        <v>8</v>
      </c>
      <c r="L5" s="11">
        <v>2</v>
      </c>
      <c r="M5" s="3">
        <v>8</v>
      </c>
      <c r="N5" s="11">
        <v>2</v>
      </c>
      <c r="O5" s="3">
        <v>8</v>
      </c>
      <c r="P5" s="11">
        <v>1</v>
      </c>
      <c r="Q5" s="3">
        <v>10</v>
      </c>
      <c r="R5" s="11"/>
      <c r="S5" s="3"/>
      <c r="T5" s="9">
        <f>E5</f>
        <v>10</v>
      </c>
      <c r="U5" s="9">
        <f>G5</f>
        <v>6</v>
      </c>
      <c r="V5" s="9">
        <f>I5</f>
        <v>10</v>
      </c>
      <c r="W5" s="9">
        <f>K5</f>
        <v>8</v>
      </c>
      <c r="X5" s="9">
        <f t="shared" si="0"/>
        <v>8</v>
      </c>
      <c r="Y5" s="9">
        <f>O5</f>
        <v>8</v>
      </c>
      <c r="Z5" s="9">
        <f>Q5</f>
        <v>10</v>
      </c>
      <c r="AA5" s="9">
        <f>S5</f>
        <v>0</v>
      </c>
      <c r="AB5" s="1">
        <f t="shared" si="1"/>
        <v>7</v>
      </c>
      <c r="AC5" s="1">
        <f t="shared" si="2"/>
        <v>60</v>
      </c>
      <c r="AD5" s="1">
        <f t="shared" si="3"/>
        <v>54</v>
      </c>
      <c r="AE5" s="2">
        <v>2</v>
      </c>
    </row>
    <row r="6" spans="1:31" ht="14.25">
      <c r="A6" s="18" t="s">
        <v>18</v>
      </c>
      <c r="B6" s="18">
        <v>2012</v>
      </c>
      <c r="C6" s="10" t="s">
        <v>53</v>
      </c>
      <c r="D6" s="11">
        <v>5</v>
      </c>
      <c r="E6" s="12">
        <v>2</v>
      </c>
      <c r="F6" s="11">
        <v>4</v>
      </c>
      <c r="G6" s="3">
        <v>4</v>
      </c>
      <c r="H6" s="11">
        <v>3</v>
      </c>
      <c r="I6" s="11">
        <v>6</v>
      </c>
      <c r="J6" s="11">
        <v>5</v>
      </c>
      <c r="K6" s="11">
        <v>2</v>
      </c>
      <c r="L6" s="11"/>
      <c r="M6" s="11"/>
      <c r="N6" s="11">
        <v>4</v>
      </c>
      <c r="O6" s="11">
        <v>4</v>
      </c>
      <c r="P6" s="11">
        <v>2</v>
      </c>
      <c r="Q6" s="11">
        <v>8</v>
      </c>
      <c r="R6" s="11">
        <v>3</v>
      </c>
      <c r="S6" s="11">
        <v>6</v>
      </c>
      <c r="T6" s="9">
        <f>E6</f>
        <v>2</v>
      </c>
      <c r="U6" s="9">
        <f>G6</f>
        <v>4</v>
      </c>
      <c r="V6" s="9">
        <f>I6</f>
        <v>6</v>
      </c>
      <c r="W6" s="9">
        <f>K6</f>
        <v>2</v>
      </c>
      <c r="X6" s="9">
        <f t="shared" si="0"/>
        <v>0</v>
      </c>
      <c r="Y6" s="9">
        <f>O6</f>
        <v>4</v>
      </c>
      <c r="Z6" s="9">
        <f>Q6</f>
        <v>8</v>
      </c>
      <c r="AA6" s="9">
        <f>S6</f>
        <v>6</v>
      </c>
      <c r="AB6" s="1">
        <f t="shared" si="1"/>
        <v>7</v>
      </c>
      <c r="AC6" s="1">
        <f t="shared" si="2"/>
        <v>32</v>
      </c>
      <c r="AD6" s="1">
        <f t="shared" si="3"/>
        <v>30</v>
      </c>
      <c r="AE6" s="2">
        <v>3</v>
      </c>
    </row>
    <row r="7" spans="1:31" ht="14.25">
      <c r="A7" s="18" t="s">
        <v>63</v>
      </c>
      <c r="B7" s="18">
        <v>2014</v>
      </c>
      <c r="C7" s="10" t="s">
        <v>53</v>
      </c>
      <c r="D7" s="10">
        <v>6</v>
      </c>
      <c r="E7" s="11">
        <v>1</v>
      </c>
      <c r="F7" s="11">
        <v>5</v>
      </c>
      <c r="G7" s="11">
        <v>2</v>
      </c>
      <c r="H7" s="11">
        <v>4</v>
      </c>
      <c r="I7" s="11">
        <v>4</v>
      </c>
      <c r="J7" s="11">
        <v>3</v>
      </c>
      <c r="K7" s="11">
        <v>6</v>
      </c>
      <c r="L7" s="10"/>
      <c r="M7" s="10"/>
      <c r="N7" s="4"/>
      <c r="Q7" s="10"/>
      <c r="R7" s="10"/>
      <c r="S7" s="10"/>
      <c r="T7" s="9">
        <f>E7</f>
        <v>1</v>
      </c>
      <c r="U7" s="9">
        <f>G7</f>
        <v>2</v>
      </c>
      <c r="V7" s="9">
        <f>I7</f>
        <v>4</v>
      </c>
      <c r="W7" s="9">
        <f>K7</f>
        <v>6</v>
      </c>
      <c r="X7" s="9">
        <f t="shared" si="0"/>
        <v>0</v>
      </c>
      <c r="Y7" s="9">
        <f>O7</f>
        <v>0</v>
      </c>
      <c r="Z7" s="9">
        <f>Q7</f>
        <v>0</v>
      </c>
      <c r="AA7" s="9">
        <f>S7</f>
        <v>0</v>
      </c>
      <c r="AB7" s="1">
        <f t="shared" si="1"/>
        <v>4</v>
      </c>
      <c r="AC7" s="1">
        <f t="shared" si="2"/>
        <v>13</v>
      </c>
      <c r="AD7" s="1">
        <f t="shared" si="3"/>
        <v>13</v>
      </c>
      <c r="AE7" s="2">
        <v>4</v>
      </c>
    </row>
    <row r="8" spans="1:31" ht="14.25">
      <c r="A8" s="18" t="s">
        <v>111</v>
      </c>
      <c r="B8" s="18">
        <v>2013</v>
      </c>
      <c r="C8" s="10" t="s">
        <v>53</v>
      </c>
      <c r="D8" s="11"/>
      <c r="E8" s="12"/>
      <c r="F8" s="11"/>
      <c r="G8" s="3"/>
      <c r="H8" s="11"/>
      <c r="I8" s="11"/>
      <c r="J8" s="11"/>
      <c r="K8" s="11"/>
      <c r="L8" s="11"/>
      <c r="M8" s="11"/>
      <c r="N8" s="11"/>
      <c r="O8" s="11"/>
      <c r="P8" s="11"/>
      <c r="Q8" s="11"/>
      <c r="R8" s="11">
        <v>1</v>
      </c>
      <c r="S8" s="11">
        <v>10</v>
      </c>
      <c r="T8" s="9">
        <f>E8</f>
        <v>0</v>
      </c>
      <c r="U8" s="9">
        <f>G8</f>
        <v>0</v>
      </c>
      <c r="V8" s="9">
        <f>I8</f>
        <v>0</v>
      </c>
      <c r="W8" s="9">
        <f>K8</f>
        <v>0</v>
      </c>
      <c r="X8" s="9">
        <f t="shared" si="0"/>
        <v>0</v>
      </c>
      <c r="Y8" s="9">
        <f>O8</f>
        <v>0</v>
      </c>
      <c r="Z8" s="9">
        <f>Q8</f>
        <v>0</v>
      </c>
      <c r="AA8" s="9">
        <f>S8</f>
        <v>10</v>
      </c>
      <c r="AB8" s="1">
        <f t="shared" si="1"/>
        <v>1</v>
      </c>
      <c r="AC8" s="1">
        <f t="shared" si="2"/>
        <v>10</v>
      </c>
      <c r="AD8" s="1">
        <f t="shared" si="3"/>
        <v>10</v>
      </c>
      <c r="AE8" s="2">
        <v>5</v>
      </c>
    </row>
    <row r="9" spans="1:31" ht="14.25">
      <c r="A9" s="18" t="s">
        <v>67</v>
      </c>
      <c r="B9" s="18">
        <v>2014</v>
      </c>
      <c r="C9" s="10" t="s">
        <v>53</v>
      </c>
      <c r="D9" s="11">
        <v>7</v>
      </c>
      <c r="E9" s="12">
        <v>1</v>
      </c>
      <c r="F9" s="11">
        <v>6</v>
      </c>
      <c r="G9" s="11">
        <v>1</v>
      </c>
      <c r="H9" s="10"/>
      <c r="I9" s="10"/>
      <c r="J9" s="10">
        <v>4</v>
      </c>
      <c r="K9" s="10">
        <v>4</v>
      </c>
      <c r="L9" s="10">
        <v>4</v>
      </c>
      <c r="M9" s="10">
        <v>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9">
        <f t="shared" si="0"/>
        <v>4</v>
      </c>
      <c r="Y9" s="10"/>
      <c r="Z9" s="10"/>
      <c r="AA9" s="10"/>
      <c r="AB9" s="1">
        <f t="shared" si="1"/>
        <v>4</v>
      </c>
      <c r="AC9" s="1">
        <f t="shared" si="2"/>
        <v>10</v>
      </c>
      <c r="AD9" s="1" t="e">
        <f t="shared" si="3"/>
        <v>#NUM!</v>
      </c>
      <c r="AE9" s="2">
        <v>5</v>
      </c>
    </row>
    <row r="10" spans="1:31" ht="14.25">
      <c r="A10" s="18" t="s">
        <v>93</v>
      </c>
      <c r="B10" s="18">
        <v>2014</v>
      </c>
      <c r="C10" s="10" t="s">
        <v>53</v>
      </c>
      <c r="D10" s="11"/>
      <c r="E10" s="12"/>
      <c r="F10" s="11">
        <v>2</v>
      </c>
      <c r="G10" s="3">
        <v>8</v>
      </c>
      <c r="H10" s="11"/>
      <c r="I10" s="3"/>
      <c r="J10" s="11"/>
      <c r="K10" s="3"/>
      <c r="L10" s="11"/>
      <c r="M10" s="11"/>
      <c r="N10" s="11"/>
      <c r="O10" s="11"/>
      <c r="P10" s="11"/>
      <c r="Q10" s="11"/>
      <c r="R10" s="11"/>
      <c r="S10" s="11"/>
      <c r="T10" s="9">
        <f>E10</f>
        <v>0</v>
      </c>
      <c r="U10" s="9">
        <f>G10</f>
        <v>8</v>
      </c>
      <c r="V10" s="9">
        <f>I10</f>
        <v>0</v>
      </c>
      <c r="W10" s="9">
        <f>K10</f>
        <v>0</v>
      </c>
      <c r="X10" s="9">
        <f t="shared" si="0"/>
        <v>0</v>
      </c>
      <c r="Y10" s="9">
        <f>O10</f>
        <v>0</v>
      </c>
      <c r="Z10" s="9">
        <f>Q10</f>
        <v>0</v>
      </c>
      <c r="AA10" s="9">
        <f>S10</f>
        <v>0</v>
      </c>
      <c r="AB10" s="1">
        <f t="shared" si="1"/>
        <v>1</v>
      </c>
      <c r="AC10" s="1">
        <f t="shared" si="2"/>
        <v>8</v>
      </c>
      <c r="AD10" s="1">
        <f t="shared" si="3"/>
        <v>8</v>
      </c>
      <c r="AE10" s="2">
        <v>6</v>
      </c>
    </row>
    <row r="11" spans="1:31" ht="14.25">
      <c r="A11" s="18" t="s">
        <v>26</v>
      </c>
      <c r="B11" s="18">
        <v>2012</v>
      </c>
      <c r="C11" s="10" t="s">
        <v>53</v>
      </c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>
        <v>3</v>
      </c>
      <c r="O11" s="11">
        <v>6</v>
      </c>
      <c r="P11" s="11"/>
      <c r="Q11" s="11"/>
      <c r="R11" s="11"/>
      <c r="S11" s="11"/>
      <c r="T11" s="9">
        <f>E11</f>
        <v>0</v>
      </c>
      <c r="U11" s="9">
        <f>G11</f>
        <v>0</v>
      </c>
      <c r="V11" s="9">
        <f>I11</f>
        <v>0</v>
      </c>
      <c r="W11" s="9">
        <f>K11</f>
        <v>0</v>
      </c>
      <c r="X11" s="9">
        <f t="shared" si="0"/>
        <v>0</v>
      </c>
      <c r="Y11" s="9">
        <f>O11</f>
        <v>6</v>
      </c>
      <c r="Z11" s="9">
        <f>Q11</f>
        <v>0</v>
      </c>
      <c r="AA11" s="9">
        <f>S11</f>
        <v>0</v>
      </c>
      <c r="AB11" s="1">
        <f t="shared" si="1"/>
        <v>1</v>
      </c>
      <c r="AC11" s="1">
        <f t="shared" si="2"/>
        <v>6</v>
      </c>
      <c r="AD11" s="1">
        <f t="shared" si="3"/>
        <v>6</v>
      </c>
      <c r="AE11" s="2">
        <v>7</v>
      </c>
    </row>
    <row r="12" spans="1:31" ht="14.25">
      <c r="A12" s="18" t="s">
        <v>65</v>
      </c>
      <c r="B12" s="18">
        <v>2014</v>
      </c>
      <c r="C12" s="10" t="s">
        <v>53</v>
      </c>
      <c r="D12" s="11">
        <v>3</v>
      </c>
      <c r="E12" s="12">
        <v>6</v>
      </c>
      <c r="F12" s="11"/>
      <c r="G12" s="11"/>
      <c r="H12" s="11"/>
      <c r="I12" s="11"/>
      <c r="J12" s="11"/>
      <c r="K12" s="11"/>
      <c r="L12" s="11"/>
      <c r="M12" s="11"/>
      <c r="N12" s="10"/>
      <c r="O12" s="10"/>
      <c r="P12" s="10"/>
      <c r="Q12" s="10"/>
      <c r="R12" s="10"/>
      <c r="S12" s="10"/>
      <c r="T12" s="9">
        <f>E12</f>
        <v>6</v>
      </c>
      <c r="U12" s="9">
        <f>G12</f>
        <v>0</v>
      </c>
      <c r="V12" s="9">
        <f>I12</f>
        <v>0</v>
      </c>
      <c r="W12" s="9">
        <f>K12</f>
        <v>0</v>
      </c>
      <c r="X12" s="9">
        <f t="shared" si="0"/>
        <v>0</v>
      </c>
      <c r="Y12" s="9">
        <f>O12</f>
        <v>0</v>
      </c>
      <c r="Z12" s="9">
        <f>Q12</f>
        <v>0</v>
      </c>
      <c r="AA12" s="9">
        <f>S12</f>
        <v>0</v>
      </c>
      <c r="AB12" s="1">
        <f t="shared" si="1"/>
        <v>1</v>
      </c>
      <c r="AC12" s="1">
        <f t="shared" si="2"/>
        <v>6</v>
      </c>
      <c r="AD12" s="1">
        <f t="shared" si="3"/>
        <v>6</v>
      </c>
      <c r="AE12" s="2">
        <v>7</v>
      </c>
    </row>
    <row r="13" spans="1:31" ht="14.25">
      <c r="A13" s="18" t="s">
        <v>103</v>
      </c>
      <c r="B13" s="18">
        <v>2013</v>
      </c>
      <c r="C13" s="10" t="s">
        <v>53</v>
      </c>
      <c r="D13" s="11"/>
      <c r="E13" s="12"/>
      <c r="F13" s="10"/>
      <c r="G13" s="10"/>
      <c r="H13" s="11"/>
      <c r="I13" s="11"/>
      <c r="K13" s="10"/>
      <c r="L13" s="1">
        <v>3</v>
      </c>
      <c r="M13" s="10">
        <v>6</v>
      </c>
      <c r="O13" s="10"/>
      <c r="P13" s="10"/>
      <c r="Q13" s="10"/>
      <c r="T13" s="9">
        <f>E13</f>
        <v>0</v>
      </c>
      <c r="U13" s="9">
        <f>G13</f>
        <v>0</v>
      </c>
      <c r="V13" s="9">
        <f>I13</f>
        <v>0</v>
      </c>
      <c r="W13" s="9">
        <f>K13</f>
        <v>0</v>
      </c>
      <c r="X13" s="9">
        <f t="shared" si="0"/>
        <v>6</v>
      </c>
      <c r="Y13" s="9">
        <f>O13</f>
        <v>0</v>
      </c>
      <c r="Z13" s="9">
        <f>Q13</f>
        <v>0</v>
      </c>
      <c r="AA13" s="9">
        <f>S13</f>
        <v>0</v>
      </c>
      <c r="AB13" s="1">
        <f t="shared" si="1"/>
        <v>1</v>
      </c>
      <c r="AC13" s="1">
        <f t="shared" si="2"/>
        <v>6</v>
      </c>
      <c r="AD13" s="1">
        <f t="shared" si="3"/>
        <v>6</v>
      </c>
      <c r="AE13" s="2">
        <v>7</v>
      </c>
    </row>
    <row r="14" spans="1:31" ht="14.25">
      <c r="A14" s="18" t="s">
        <v>66</v>
      </c>
      <c r="B14" s="18">
        <v>2013</v>
      </c>
      <c r="C14" s="10" t="s">
        <v>53</v>
      </c>
      <c r="D14" s="10">
        <v>4</v>
      </c>
      <c r="E14" s="11">
        <v>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9">
        <f t="shared" si="0"/>
        <v>0</v>
      </c>
      <c r="Y14" s="10"/>
      <c r="Z14" s="10"/>
      <c r="AA14" s="10"/>
      <c r="AB14" s="1">
        <f t="shared" si="1"/>
        <v>1</v>
      </c>
      <c r="AC14" s="1">
        <f t="shared" si="2"/>
        <v>4</v>
      </c>
      <c r="AD14" s="1" t="e">
        <f t="shared" si="3"/>
        <v>#NUM!</v>
      </c>
      <c r="AE14" s="2">
        <v>8</v>
      </c>
    </row>
    <row r="15" spans="1:31" ht="14.25">
      <c r="A15" s="18" t="s">
        <v>49</v>
      </c>
      <c r="B15" s="18">
        <v>2014</v>
      </c>
      <c r="C15" s="10" t="s">
        <v>53</v>
      </c>
      <c r="D15" s="11"/>
      <c r="E15" s="12"/>
      <c r="F15" s="11">
        <v>7</v>
      </c>
      <c r="G15" s="3">
        <v>1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9">
        <f>E15</f>
        <v>0</v>
      </c>
      <c r="U15" s="9">
        <f>G15</f>
        <v>1</v>
      </c>
      <c r="V15" s="9">
        <f>I15</f>
        <v>0</v>
      </c>
      <c r="W15" s="9">
        <f>K15</f>
        <v>0</v>
      </c>
      <c r="X15" s="9">
        <f t="shared" si="0"/>
        <v>0</v>
      </c>
      <c r="Y15" s="9">
        <f>O15</f>
        <v>0</v>
      </c>
      <c r="Z15" s="9">
        <f>Q15</f>
        <v>0</v>
      </c>
      <c r="AA15" s="9">
        <f>S15</f>
        <v>0</v>
      </c>
      <c r="AB15" s="1">
        <f t="shared" si="1"/>
        <v>1</v>
      </c>
      <c r="AC15" s="1">
        <f t="shared" si="2"/>
        <v>1</v>
      </c>
      <c r="AD15" s="1">
        <f t="shared" si="3"/>
        <v>1</v>
      </c>
      <c r="AE15" s="2">
        <v>9</v>
      </c>
    </row>
    <row r="16" spans="1:31" ht="14.25">
      <c r="A16" s="18" t="s">
        <v>94</v>
      </c>
      <c r="B16" s="18">
        <v>2013</v>
      </c>
      <c r="C16" s="10" t="s">
        <v>53</v>
      </c>
      <c r="D16" s="11"/>
      <c r="E16" s="12"/>
      <c r="F16" s="11">
        <v>8</v>
      </c>
      <c r="G16" s="3">
        <v>1</v>
      </c>
      <c r="H16" s="10"/>
      <c r="I16" s="3"/>
      <c r="J16" s="10"/>
      <c r="K16" s="3"/>
      <c r="L16" s="10"/>
      <c r="M16" s="10"/>
      <c r="N16" s="10"/>
      <c r="O16" s="10"/>
      <c r="P16" s="10"/>
      <c r="Q16" s="10"/>
      <c r="R16" s="10"/>
      <c r="S16" s="10"/>
      <c r="T16" s="9">
        <f>E16</f>
        <v>0</v>
      </c>
      <c r="U16" s="9">
        <f>G16</f>
        <v>1</v>
      </c>
      <c r="V16" s="9">
        <f>I16</f>
        <v>0</v>
      </c>
      <c r="W16" s="9">
        <f>K16</f>
        <v>0</v>
      </c>
      <c r="X16" s="9">
        <f t="shared" si="0"/>
        <v>0</v>
      </c>
      <c r="Y16" s="9">
        <f>O16</f>
        <v>0</v>
      </c>
      <c r="Z16" s="9">
        <f>Q16</f>
        <v>0</v>
      </c>
      <c r="AA16" s="9">
        <f>S16</f>
        <v>0</v>
      </c>
      <c r="AB16" s="1">
        <f t="shared" si="1"/>
        <v>1</v>
      </c>
      <c r="AC16" s="1">
        <f t="shared" si="2"/>
        <v>1</v>
      </c>
      <c r="AD16" s="1">
        <f t="shared" si="3"/>
        <v>1</v>
      </c>
      <c r="AE16" s="14">
        <v>9</v>
      </c>
    </row>
    <row r="17" spans="1:3" ht="14.25">
      <c r="A17" s="19"/>
      <c r="B17" s="19"/>
      <c r="C17" s="21"/>
    </row>
    <row r="18" spans="1:3" ht="14.25">
      <c r="A18" s="18"/>
      <c r="B18" s="18"/>
      <c r="C18" s="18"/>
    </row>
    <row r="19" spans="1:3" ht="14.25">
      <c r="A19" s="18"/>
      <c r="B19" s="18"/>
      <c r="C19" s="18"/>
    </row>
    <row r="20" spans="1:3" ht="14.25">
      <c r="A20" s="18"/>
      <c r="B20" s="18"/>
      <c r="C20" s="18"/>
    </row>
    <row r="21" spans="1:3" ht="14.25">
      <c r="A21" s="18"/>
      <c r="B21" s="18"/>
      <c r="C21" s="18"/>
    </row>
    <row r="22" spans="1:3" ht="14.25">
      <c r="A22" s="18"/>
      <c r="B22" s="18"/>
      <c r="C22" s="18"/>
    </row>
    <row r="23" spans="1:3" ht="14.25">
      <c r="A23" s="18"/>
      <c r="B23" s="18"/>
      <c r="C23" s="18"/>
    </row>
    <row r="24" spans="1:3" ht="14.25">
      <c r="A24" s="18"/>
      <c r="B24" s="18"/>
      <c r="C24" s="18"/>
    </row>
    <row r="25" spans="1:3" ht="14.25">
      <c r="A25" s="18"/>
      <c r="B25" s="18"/>
      <c r="C25" s="18"/>
    </row>
    <row r="26" spans="1:3" ht="14.25">
      <c r="A26" s="18"/>
      <c r="B26" s="18"/>
      <c r="C26" s="18"/>
    </row>
    <row r="27" spans="1:3" ht="14.25">
      <c r="A27" s="18"/>
      <c r="B27" s="18"/>
      <c r="C27" s="18"/>
    </row>
    <row r="28" spans="1:3" ht="14.25">
      <c r="A28" s="18"/>
      <c r="B28" s="18"/>
      <c r="C28" s="18"/>
    </row>
    <row r="29" spans="1:3" ht="14.25">
      <c r="A29" s="18"/>
      <c r="B29" s="18"/>
      <c r="C29" s="18"/>
    </row>
    <row r="30" spans="1:3" ht="14.25">
      <c r="A30" s="18"/>
      <c r="B30" s="18"/>
      <c r="C30" s="18"/>
    </row>
    <row r="31" spans="1:3" ht="14.25">
      <c r="A31" s="18"/>
      <c r="B31" s="18"/>
      <c r="C31" s="18"/>
    </row>
    <row r="32" spans="1:3" ht="14.25">
      <c r="A32" s="18"/>
      <c r="B32" s="18"/>
      <c r="C32" s="18"/>
    </row>
    <row r="33" spans="1:3" ht="14.25">
      <c r="A33" s="18"/>
      <c r="B33" s="18"/>
      <c r="C33" s="18"/>
    </row>
  </sheetData>
  <sheetProtection/>
  <mergeCells count="23">
    <mergeCell ref="D2:E2"/>
    <mergeCell ref="D1:E1"/>
    <mergeCell ref="F1:G1"/>
    <mergeCell ref="F2:G2"/>
    <mergeCell ref="H1:I1"/>
    <mergeCell ref="H2:I2"/>
    <mergeCell ref="AB1:AB3"/>
    <mergeCell ref="J1:K1"/>
    <mergeCell ref="J2:K2"/>
    <mergeCell ref="L1:M1"/>
    <mergeCell ref="L2:M2"/>
    <mergeCell ref="N1:O1"/>
    <mergeCell ref="N2:O2"/>
    <mergeCell ref="A1:A3"/>
    <mergeCell ref="B1:B3"/>
    <mergeCell ref="C1:C3"/>
    <mergeCell ref="AE1:AE3"/>
    <mergeCell ref="P1:Q1"/>
    <mergeCell ref="P2:Q2"/>
    <mergeCell ref="R1:S1"/>
    <mergeCell ref="R2:S2"/>
    <mergeCell ref="AD1:AD3"/>
    <mergeCell ref="AC1:AC3"/>
  </mergeCells>
  <printOptions gridLines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72" r:id="rId1"/>
  <headerFooter>
    <oddHeader>&amp;CCyklománek 2021 - DI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zoomScalePageLayoutView="0" workbookViewId="0" topLeftCell="A1">
      <selection activeCell="AE20" sqref="AE20"/>
    </sheetView>
  </sheetViews>
  <sheetFormatPr defaultColWidth="9.140625" defaultRowHeight="15" outlineLevelCol="1"/>
  <cols>
    <col min="1" max="1" width="15.140625" style="2" bestFit="1" customWidth="1"/>
    <col min="2" max="2" width="6.8515625" style="1" bestFit="1" customWidth="1"/>
    <col min="3" max="3" width="4.421875" style="1" bestFit="1" customWidth="1"/>
    <col min="4" max="4" width="7.28125" style="1" customWidth="1"/>
    <col min="5" max="5" width="7.140625" style="1" customWidth="1"/>
    <col min="6" max="19" width="9.140625" style="1" customWidth="1"/>
    <col min="20" max="27" width="0" style="1" hidden="1" customWidth="1" outlineLevel="1"/>
    <col min="28" max="28" width="9.140625" style="1" customWidth="1" collapsed="1"/>
    <col min="29" max="29" width="9.140625" style="1" customWidth="1"/>
    <col min="30" max="30" width="9.8515625" style="1" hidden="1" customWidth="1"/>
    <col min="31" max="16384" width="9.140625" style="1" customWidth="1"/>
  </cols>
  <sheetData>
    <row r="1" spans="1:31" ht="14.25">
      <c r="A1" s="23" t="s">
        <v>0</v>
      </c>
      <c r="B1" s="23" t="s">
        <v>1</v>
      </c>
      <c r="C1" s="23" t="s">
        <v>2</v>
      </c>
      <c r="D1" s="24" t="s">
        <v>15</v>
      </c>
      <c r="E1" s="24"/>
      <c r="F1" s="24" t="s">
        <v>14</v>
      </c>
      <c r="G1" s="24"/>
      <c r="H1" s="24" t="s">
        <v>21</v>
      </c>
      <c r="I1" s="24"/>
      <c r="J1" s="24" t="s">
        <v>22</v>
      </c>
      <c r="K1" s="24"/>
      <c r="L1" s="24" t="s">
        <v>24</v>
      </c>
      <c r="M1" s="24"/>
      <c r="N1" s="24" t="s">
        <v>50</v>
      </c>
      <c r="O1" s="24"/>
      <c r="P1" s="24" t="s">
        <v>25</v>
      </c>
      <c r="Q1" s="24"/>
      <c r="R1" s="25" t="s">
        <v>27</v>
      </c>
      <c r="S1" s="25"/>
      <c r="T1" s="5" t="str">
        <f>D1</f>
        <v>MCC</v>
      </c>
      <c r="U1" s="5" t="str">
        <f>F1</f>
        <v>Terén. časovka</v>
      </c>
      <c r="V1" s="5" t="str">
        <f>H1</f>
        <v>Maraton</v>
      </c>
      <c r="W1" s="5" t="str">
        <f>J1</f>
        <v>Triatlon</v>
      </c>
      <c r="X1" s="5" t="str">
        <f>L1</f>
        <v>Duatlon</v>
      </c>
      <c r="Y1" s="5" t="str">
        <f>N1</f>
        <v>Babí léto</v>
      </c>
      <c r="Z1" s="5" t="str">
        <f>P1</f>
        <v>Silniční časovka</v>
      </c>
      <c r="AA1" s="6" t="str">
        <f>R1</f>
        <v>Výjezd do vrchu</v>
      </c>
      <c r="AB1" s="26" t="s">
        <v>30</v>
      </c>
      <c r="AC1" s="28" t="s">
        <v>29</v>
      </c>
      <c r="AD1" s="29" t="s">
        <v>28</v>
      </c>
      <c r="AE1" s="23" t="s">
        <v>13</v>
      </c>
    </row>
    <row r="2" spans="1:31" ht="14.25">
      <c r="A2" s="23"/>
      <c r="B2" s="23"/>
      <c r="C2" s="23"/>
      <c r="D2" s="27">
        <v>44353</v>
      </c>
      <c r="E2" s="27"/>
      <c r="F2" s="27">
        <v>44394</v>
      </c>
      <c r="G2" s="27"/>
      <c r="H2" s="27">
        <v>44401</v>
      </c>
      <c r="I2" s="27"/>
      <c r="J2" s="27">
        <v>44408</v>
      </c>
      <c r="K2" s="27"/>
      <c r="L2" s="27">
        <v>44429</v>
      </c>
      <c r="M2" s="27"/>
      <c r="N2" s="27">
        <v>44450</v>
      </c>
      <c r="O2" s="27"/>
      <c r="P2" s="27">
        <v>44479</v>
      </c>
      <c r="Q2" s="27"/>
      <c r="R2" s="27">
        <v>44492</v>
      </c>
      <c r="S2" s="27"/>
      <c r="T2" s="7"/>
      <c r="U2" s="7"/>
      <c r="V2" s="7"/>
      <c r="W2" s="7"/>
      <c r="X2" s="7"/>
      <c r="Y2" s="7"/>
      <c r="Z2" s="7"/>
      <c r="AA2" s="7"/>
      <c r="AB2" s="26"/>
      <c r="AC2" s="28"/>
      <c r="AD2" s="29"/>
      <c r="AE2" s="23"/>
    </row>
    <row r="3" spans="1:31" ht="14.25">
      <c r="A3" s="23"/>
      <c r="B3" s="23"/>
      <c r="C3" s="23"/>
      <c r="D3" s="4" t="s">
        <v>13</v>
      </c>
      <c r="E3" s="1" t="s">
        <v>12</v>
      </c>
      <c r="F3" s="4" t="s">
        <v>13</v>
      </c>
      <c r="G3" s="1" t="s">
        <v>12</v>
      </c>
      <c r="H3" s="4" t="s">
        <v>13</v>
      </c>
      <c r="I3" s="1" t="s">
        <v>12</v>
      </c>
      <c r="J3" s="4" t="s">
        <v>13</v>
      </c>
      <c r="K3" s="1" t="s">
        <v>12</v>
      </c>
      <c r="L3" s="4" t="s">
        <v>13</v>
      </c>
      <c r="M3" s="1" t="s">
        <v>12</v>
      </c>
      <c r="N3" s="4" t="s">
        <v>13</v>
      </c>
      <c r="O3" s="1" t="s">
        <v>12</v>
      </c>
      <c r="P3" s="4" t="s">
        <v>13</v>
      </c>
      <c r="Q3" s="1" t="s">
        <v>12</v>
      </c>
      <c r="R3" s="4" t="s">
        <v>13</v>
      </c>
      <c r="S3" s="1" t="s">
        <v>12</v>
      </c>
      <c r="T3" s="8" t="s">
        <v>12</v>
      </c>
      <c r="U3" s="8" t="s">
        <v>12</v>
      </c>
      <c r="V3" s="8" t="s">
        <v>12</v>
      </c>
      <c r="W3" s="8" t="s">
        <v>12</v>
      </c>
      <c r="X3" s="8" t="s">
        <v>12</v>
      </c>
      <c r="Y3" s="8" t="s">
        <v>12</v>
      </c>
      <c r="Z3" s="8" t="s">
        <v>12</v>
      </c>
      <c r="AA3" s="8" t="s">
        <v>12</v>
      </c>
      <c r="AB3" s="26"/>
      <c r="AC3" s="28"/>
      <c r="AD3" s="29"/>
      <c r="AE3" s="23"/>
    </row>
    <row r="4" spans="1:31" ht="14.25">
      <c r="A4" s="18" t="s">
        <v>9</v>
      </c>
      <c r="B4" s="18">
        <v>2011</v>
      </c>
      <c r="C4" s="10" t="s">
        <v>40</v>
      </c>
      <c r="D4" s="11">
        <v>9</v>
      </c>
      <c r="E4" s="3">
        <v>1</v>
      </c>
      <c r="F4" s="10">
        <v>4</v>
      </c>
      <c r="G4" s="10">
        <v>4</v>
      </c>
      <c r="H4" s="10">
        <v>3</v>
      </c>
      <c r="I4" s="10">
        <v>6</v>
      </c>
      <c r="J4" s="10">
        <v>2</v>
      </c>
      <c r="K4" s="10">
        <v>8</v>
      </c>
      <c r="L4" s="10">
        <v>2</v>
      </c>
      <c r="M4" s="10">
        <v>8</v>
      </c>
      <c r="N4" s="10">
        <v>1</v>
      </c>
      <c r="O4" s="10">
        <v>10</v>
      </c>
      <c r="P4" s="10">
        <v>2</v>
      </c>
      <c r="Q4" s="10">
        <v>8</v>
      </c>
      <c r="R4" s="10">
        <v>4</v>
      </c>
      <c r="S4" s="10">
        <v>4</v>
      </c>
      <c r="T4" s="10"/>
      <c r="U4" s="10"/>
      <c r="V4" s="10"/>
      <c r="W4" s="10"/>
      <c r="X4" s="10"/>
      <c r="Y4" s="10"/>
      <c r="Z4" s="10"/>
      <c r="AA4" s="10"/>
      <c r="AB4" s="1">
        <f aca="true" t="shared" si="0" ref="AB4:AB20">COUNTA(D4,F4,H4,J4,L4,N4,P4,R4)</f>
        <v>8</v>
      </c>
      <c r="AC4" s="1">
        <f aca="true" t="shared" si="1" ref="AC4:AC20">SUM(E4,G4,I4,K4,M4,O4,Q4,S4)</f>
        <v>49</v>
      </c>
      <c r="AD4" s="1" t="e">
        <f>LARGE(T4:AA4,1)+LARGE(T4:AA4,2)+LARGE(T4:AA4,3)+LARGE(T4:AA4,4)+LARGE(T4:AA4,5)+LARGE(T4:AA4,6)</f>
        <v>#NUM!</v>
      </c>
      <c r="AE4" s="1">
        <v>1</v>
      </c>
    </row>
    <row r="5" spans="1:31" ht="14.25">
      <c r="A5" s="18" t="s">
        <v>104</v>
      </c>
      <c r="B5" s="18">
        <v>2010</v>
      </c>
      <c r="C5" s="10" t="s">
        <v>40</v>
      </c>
      <c r="D5" s="10"/>
      <c r="E5" s="10"/>
      <c r="F5" s="10"/>
      <c r="G5" s="10"/>
      <c r="H5" s="10"/>
      <c r="I5" s="10"/>
      <c r="J5" s="10"/>
      <c r="K5" s="10"/>
      <c r="L5" s="10">
        <v>1</v>
      </c>
      <c r="M5" s="10">
        <v>10</v>
      </c>
      <c r="N5" s="10">
        <v>2</v>
      </c>
      <c r="O5" s="10">
        <v>8</v>
      </c>
      <c r="P5" s="10">
        <v>1</v>
      </c>
      <c r="Q5" s="10">
        <v>10</v>
      </c>
      <c r="R5" s="10">
        <v>3</v>
      </c>
      <c r="S5" s="10">
        <v>6</v>
      </c>
      <c r="T5" s="10"/>
      <c r="U5" s="10"/>
      <c r="V5" s="10"/>
      <c r="W5" s="10"/>
      <c r="X5" s="10"/>
      <c r="Y5" s="10"/>
      <c r="Z5" s="10"/>
      <c r="AA5" s="10"/>
      <c r="AB5" s="1">
        <f t="shared" si="0"/>
        <v>4</v>
      </c>
      <c r="AC5" s="1">
        <f t="shared" si="1"/>
        <v>34</v>
      </c>
      <c r="AE5" s="1">
        <v>2</v>
      </c>
    </row>
    <row r="6" spans="1:31" ht="14.25">
      <c r="A6" s="18" t="s">
        <v>52</v>
      </c>
      <c r="B6" s="18">
        <v>2010</v>
      </c>
      <c r="C6" s="10" t="s">
        <v>40</v>
      </c>
      <c r="D6" s="11">
        <v>1</v>
      </c>
      <c r="E6" s="12">
        <v>10</v>
      </c>
      <c r="F6" s="15"/>
      <c r="G6" s="12"/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v>1</v>
      </c>
      <c r="S6" s="11">
        <v>10</v>
      </c>
      <c r="T6" s="9">
        <f>E6</f>
        <v>10</v>
      </c>
      <c r="U6" s="9">
        <f>G6</f>
        <v>0</v>
      </c>
      <c r="V6" s="9">
        <f>I6</f>
        <v>0</v>
      </c>
      <c r="W6" s="9">
        <f>K6</f>
        <v>0</v>
      </c>
      <c r="X6" s="9">
        <f>M6</f>
        <v>0</v>
      </c>
      <c r="Y6" s="9">
        <f>O6</f>
        <v>0</v>
      </c>
      <c r="Z6" s="9">
        <f>Q6</f>
        <v>0</v>
      </c>
      <c r="AA6" s="9">
        <f>S6</f>
        <v>10</v>
      </c>
      <c r="AB6" s="1">
        <f t="shared" si="0"/>
        <v>2</v>
      </c>
      <c r="AC6" s="1">
        <f t="shared" si="1"/>
        <v>20</v>
      </c>
      <c r="AD6" s="1">
        <f aca="true" t="shared" si="2" ref="AD6:AD13">LARGE(T6:AA6,1)+LARGE(T6:AA6,2)+LARGE(T6:AA6,3)+LARGE(T6:AA6,4)+LARGE(T6:AA6,5)+LARGE(T6:AA6,6)</f>
        <v>20</v>
      </c>
      <c r="AE6" s="10">
        <v>3</v>
      </c>
    </row>
    <row r="7" spans="1:31" ht="14.25">
      <c r="A7" s="18" t="s">
        <v>71</v>
      </c>
      <c r="B7" s="18">
        <v>2010</v>
      </c>
      <c r="C7" s="10" t="s">
        <v>40</v>
      </c>
      <c r="D7" s="11">
        <v>2</v>
      </c>
      <c r="E7" s="12">
        <v>8</v>
      </c>
      <c r="F7" s="15"/>
      <c r="G7" s="12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v>2</v>
      </c>
      <c r="S7" s="10">
        <v>8</v>
      </c>
      <c r="T7" s="9">
        <f>E7</f>
        <v>8</v>
      </c>
      <c r="U7" s="9">
        <f>G7</f>
        <v>0</v>
      </c>
      <c r="V7" s="9">
        <f>I7</f>
        <v>0</v>
      </c>
      <c r="W7" s="9">
        <f>K7</f>
        <v>0</v>
      </c>
      <c r="X7" s="9">
        <f>M7</f>
        <v>0</v>
      </c>
      <c r="Y7" s="9">
        <f>O7</f>
        <v>0</v>
      </c>
      <c r="Z7" s="9">
        <f>Q7</f>
        <v>0</v>
      </c>
      <c r="AA7" s="9">
        <f>S7</f>
        <v>8</v>
      </c>
      <c r="AB7" s="1">
        <f t="shared" si="0"/>
        <v>2</v>
      </c>
      <c r="AC7" s="1">
        <f t="shared" si="1"/>
        <v>16</v>
      </c>
      <c r="AD7" s="1">
        <f t="shared" si="2"/>
        <v>16</v>
      </c>
      <c r="AE7" s="10">
        <v>4</v>
      </c>
    </row>
    <row r="8" spans="1:31" ht="14.25">
      <c r="A8" s="18" t="s">
        <v>7</v>
      </c>
      <c r="B8" s="18">
        <v>2009</v>
      </c>
      <c r="C8" s="10" t="s">
        <v>40</v>
      </c>
      <c r="D8" s="11">
        <v>6</v>
      </c>
      <c r="E8" s="3">
        <v>1</v>
      </c>
      <c r="F8" s="10"/>
      <c r="G8" s="10"/>
      <c r="H8" s="10">
        <v>1</v>
      </c>
      <c r="I8" s="10">
        <v>10</v>
      </c>
      <c r="J8" s="10"/>
      <c r="K8" s="10"/>
      <c r="P8" s="10"/>
      <c r="Q8" s="10"/>
      <c r="R8" s="10"/>
      <c r="S8" s="10"/>
      <c r="T8" s="9">
        <f>E8</f>
        <v>1</v>
      </c>
      <c r="U8" s="9">
        <f>G8</f>
        <v>0</v>
      </c>
      <c r="V8" s="9">
        <f>I8</f>
        <v>10</v>
      </c>
      <c r="W8" s="9">
        <f>K8</f>
        <v>0</v>
      </c>
      <c r="X8" s="9">
        <f>M8</f>
        <v>0</v>
      </c>
      <c r="Y8" s="9">
        <f>O8</f>
        <v>0</v>
      </c>
      <c r="Z8" s="9">
        <f>Q8</f>
        <v>0</v>
      </c>
      <c r="AA8" s="9">
        <f>S8</f>
        <v>0</v>
      </c>
      <c r="AB8" s="1">
        <f t="shared" si="0"/>
        <v>2</v>
      </c>
      <c r="AC8" s="1">
        <f t="shared" si="1"/>
        <v>11</v>
      </c>
      <c r="AD8" s="1">
        <f t="shared" si="2"/>
        <v>11</v>
      </c>
      <c r="AE8" s="10">
        <v>5</v>
      </c>
    </row>
    <row r="9" spans="1:31" ht="14.25">
      <c r="A9" s="18" t="s">
        <v>57</v>
      </c>
      <c r="B9" s="18">
        <v>2010</v>
      </c>
      <c r="C9" s="10" t="s">
        <v>40</v>
      </c>
      <c r="D9" s="10"/>
      <c r="E9" s="10"/>
      <c r="F9" s="10"/>
      <c r="G9" s="10"/>
      <c r="I9" s="10"/>
      <c r="J9" s="1">
        <v>1</v>
      </c>
      <c r="K9" s="1">
        <v>10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">
        <f t="shared" si="0"/>
        <v>1</v>
      </c>
      <c r="AC9" s="1">
        <f t="shared" si="1"/>
        <v>10</v>
      </c>
      <c r="AD9" s="1" t="e">
        <f t="shared" si="2"/>
        <v>#NUM!</v>
      </c>
      <c r="AE9" s="10">
        <v>6</v>
      </c>
    </row>
    <row r="10" spans="1:31" ht="14.25">
      <c r="A10" s="18" t="s">
        <v>96</v>
      </c>
      <c r="B10" s="18">
        <v>2011</v>
      </c>
      <c r="C10" s="10" t="s">
        <v>40</v>
      </c>
      <c r="D10" s="10"/>
      <c r="E10" s="10"/>
      <c r="F10" s="10">
        <v>1</v>
      </c>
      <c r="G10" s="10">
        <v>10</v>
      </c>
      <c r="H10" s="10"/>
      <c r="I10" s="10"/>
      <c r="J10" s="10"/>
      <c r="K10" s="10"/>
      <c r="L10" s="10"/>
      <c r="M10" s="10"/>
      <c r="T10" s="10"/>
      <c r="U10" s="10"/>
      <c r="V10" s="10"/>
      <c r="W10" s="10"/>
      <c r="X10" s="10"/>
      <c r="Y10" s="10"/>
      <c r="Z10" s="10"/>
      <c r="AA10" s="10"/>
      <c r="AB10" s="1">
        <f t="shared" si="0"/>
        <v>1</v>
      </c>
      <c r="AC10" s="1">
        <f t="shared" si="1"/>
        <v>10</v>
      </c>
      <c r="AD10" s="1" t="e">
        <f t="shared" si="2"/>
        <v>#NUM!</v>
      </c>
      <c r="AE10" s="10">
        <v>6</v>
      </c>
    </row>
    <row r="11" spans="1:31" ht="14.25">
      <c r="A11" s="18" t="s">
        <v>97</v>
      </c>
      <c r="B11" s="18">
        <v>2010</v>
      </c>
      <c r="C11" s="10" t="s">
        <v>40</v>
      </c>
      <c r="D11" s="10"/>
      <c r="E11" s="10"/>
      <c r="F11" s="1">
        <v>2</v>
      </c>
      <c r="G11" s="1">
        <v>8</v>
      </c>
      <c r="AB11" s="10">
        <f t="shared" si="0"/>
        <v>1</v>
      </c>
      <c r="AC11" s="10">
        <f t="shared" si="1"/>
        <v>8</v>
      </c>
      <c r="AD11" s="10" t="e">
        <f t="shared" si="2"/>
        <v>#NUM!</v>
      </c>
      <c r="AE11" s="10">
        <v>7</v>
      </c>
    </row>
    <row r="12" spans="1:31" ht="14.25">
      <c r="A12" s="18" t="s">
        <v>16</v>
      </c>
      <c r="B12" s="18">
        <v>2010</v>
      </c>
      <c r="C12" s="10" t="s">
        <v>40</v>
      </c>
      <c r="D12" s="10"/>
      <c r="E12" s="10"/>
      <c r="G12" s="10"/>
      <c r="H12" s="10">
        <v>2</v>
      </c>
      <c r="I12" s="10">
        <v>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AB12" s="10">
        <f t="shared" si="0"/>
        <v>1</v>
      </c>
      <c r="AC12" s="10">
        <f t="shared" si="1"/>
        <v>8</v>
      </c>
      <c r="AD12" s="10" t="e">
        <f t="shared" si="2"/>
        <v>#NUM!</v>
      </c>
      <c r="AE12" s="10">
        <v>7</v>
      </c>
    </row>
    <row r="13" spans="1:31" ht="14.25">
      <c r="A13" s="18" t="s">
        <v>6</v>
      </c>
      <c r="B13" s="18">
        <v>2010</v>
      </c>
      <c r="C13" s="10" t="s">
        <v>40</v>
      </c>
      <c r="D13" s="11">
        <v>5</v>
      </c>
      <c r="E13" s="12">
        <v>2</v>
      </c>
      <c r="F13" s="15">
        <v>3</v>
      </c>
      <c r="G13" s="12">
        <v>6</v>
      </c>
      <c r="R13" s="11"/>
      <c r="S13" s="11"/>
      <c r="T13" s="9">
        <f>E13</f>
        <v>2</v>
      </c>
      <c r="U13" s="9">
        <f>G13</f>
        <v>6</v>
      </c>
      <c r="V13" s="9">
        <f>I13</f>
        <v>0</v>
      </c>
      <c r="W13" s="9">
        <f>K13</f>
        <v>0</v>
      </c>
      <c r="X13" s="9">
        <f>M13</f>
        <v>0</v>
      </c>
      <c r="Y13" s="9">
        <f>O13</f>
        <v>0</v>
      </c>
      <c r="Z13" s="9">
        <f>Q13</f>
        <v>0</v>
      </c>
      <c r="AA13" s="9">
        <f>S13</f>
        <v>0</v>
      </c>
      <c r="AB13" s="10">
        <f t="shared" si="0"/>
        <v>2</v>
      </c>
      <c r="AC13" s="10">
        <f t="shared" si="1"/>
        <v>8</v>
      </c>
      <c r="AD13" s="10">
        <f t="shared" si="2"/>
        <v>8</v>
      </c>
      <c r="AE13" s="10">
        <v>7</v>
      </c>
    </row>
    <row r="14" spans="1:31" ht="14.25">
      <c r="A14" s="18" t="s">
        <v>8</v>
      </c>
      <c r="B14" s="18">
        <v>2011</v>
      </c>
      <c r="C14" s="10" t="s">
        <v>40</v>
      </c>
      <c r="L14" s="1">
        <v>3</v>
      </c>
      <c r="M14" s="1">
        <v>6</v>
      </c>
      <c r="AB14" s="10">
        <f t="shared" si="0"/>
        <v>1</v>
      </c>
      <c r="AC14" s="10">
        <f t="shared" si="1"/>
        <v>6</v>
      </c>
      <c r="AD14" s="10"/>
      <c r="AE14" s="10">
        <v>8</v>
      </c>
    </row>
    <row r="15" spans="1:31" ht="14.25">
      <c r="A15" s="18" t="s">
        <v>72</v>
      </c>
      <c r="B15" s="18">
        <v>2011</v>
      </c>
      <c r="C15" s="10" t="s">
        <v>40</v>
      </c>
      <c r="D15" s="11">
        <v>3</v>
      </c>
      <c r="E15" s="12">
        <v>6</v>
      </c>
      <c r="F15" s="15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9">
        <f>E15</f>
        <v>6</v>
      </c>
      <c r="U15" s="9">
        <f>G15</f>
        <v>0</v>
      </c>
      <c r="V15" s="9">
        <f>I15</f>
        <v>0</v>
      </c>
      <c r="W15" s="9">
        <f>K15</f>
        <v>0</v>
      </c>
      <c r="X15" s="9">
        <f>M15</f>
        <v>0</v>
      </c>
      <c r="Y15" s="9">
        <f>O15</f>
        <v>0</v>
      </c>
      <c r="Z15" s="9">
        <f>Q15</f>
        <v>0</v>
      </c>
      <c r="AA15" s="9">
        <f>S15</f>
        <v>0</v>
      </c>
      <c r="AB15" s="10">
        <f t="shared" si="0"/>
        <v>1</v>
      </c>
      <c r="AC15" s="10">
        <f t="shared" si="1"/>
        <v>6</v>
      </c>
      <c r="AD15" s="10">
        <f aca="true" t="shared" si="3" ref="AD15:AD20">LARGE(T15:AA15,1)+LARGE(T15:AA15,2)+LARGE(T15:AA15,3)+LARGE(T15:AA15,4)+LARGE(T15:AA15,5)+LARGE(T15:AA15,6)</f>
        <v>6</v>
      </c>
      <c r="AE15" s="10">
        <v>8</v>
      </c>
    </row>
    <row r="16" spans="1:31" ht="14.25">
      <c r="A16" s="18" t="s">
        <v>73</v>
      </c>
      <c r="B16" s="18">
        <v>2009</v>
      </c>
      <c r="C16" s="10" t="s">
        <v>40</v>
      </c>
      <c r="D16" s="11">
        <v>4</v>
      </c>
      <c r="E16" s="12">
        <v>4</v>
      </c>
      <c r="F16" s="15"/>
      <c r="G16" s="12"/>
      <c r="H16" s="11"/>
      <c r="I16" s="11"/>
      <c r="J16" s="11"/>
      <c r="K16" s="11"/>
      <c r="R16" s="11"/>
      <c r="S16" s="11"/>
      <c r="T16" s="9">
        <f>E16</f>
        <v>4</v>
      </c>
      <c r="U16" s="9">
        <f>G16</f>
        <v>0</v>
      </c>
      <c r="V16" s="9">
        <f>I16</f>
        <v>0</v>
      </c>
      <c r="W16" s="9">
        <f>K16</f>
        <v>0</v>
      </c>
      <c r="X16" s="9">
        <f>M16</f>
        <v>0</v>
      </c>
      <c r="Y16" s="9">
        <f>O16</f>
        <v>0</v>
      </c>
      <c r="Z16" s="9">
        <f>Q16</f>
        <v>0</v>
      </c>
      <c r="AA16" s="9">
        <f>S16</f>
        <v>0</v>
      </c>
      <c r="AB16" s="10">
        <f t="shared" si="0"/>
        <v>1</v>
      </c>
      <c r="AC16" s="10">
        <f t="shared" si="1"/>
        <v>4</v>
      </c>
      <c r="AD16" s="10">
        <f t="shared" si="3"/>
        <v>4</v>
      </c>
      <c r="AE16" s="10">
        <v>9</v>
      </c>
    </row>
    <row r="17" spans="1:31" ht="14.25">
      <c r="A17" s="18" t="s">
        <v>74</v>
      </c>
      <c r="B17" s="18">
        <v>2011</v>
      </c>
      <c r="C17" s="10" t="s">
        <v>40</v>
      </c>
      <c r="D17" s="11">
        <v>7</v>
      </c>
      <c r="E17" s="3">
        <v>1</v>
      </c>
      <c r="G17" s="3"/>
      <c r="T17" s="9">
        <f>E17</f>
        <v>1</v>
      </c>
      <c r="U17" s="9">
        <f>G17</f>
        <v>0</v>
      </c>
      <c r="V17" s="9">
        <f>I17</f>
        <v>0</v>
      </c>
      <c r="W17" s="9">
        <f>K17</f>
        <v>0</v>
      </c>
      <c r="X17" s="9">
        <f>M17</f>
        <v>0</v>
      </c>
      <c r="Y17" s="9">
        <f>O17</f>
        <v>0</v>
      </c>
      <c r="Z17" s="9">
        <f>Q17</f>
        <v>0</v>
      </c>
      <c r="AA17" s="9">
        <f>S17</f>
        <v>0</v>
      </c>
      <c r="AB17" s="10">
        <f t="shared" si="0"/>
        <v>1</v>
      </c>
      <c r="AC17" s="10">
        <f t="shared" si="1"/>
        <v>1</v>
      </c>
      <c r="AD17" s="10">
        <f t="shared" si="3"/>
        <v>1</v>
      </c>
      <c r="AE17" s="10">
        <v>10</v>
      </c>
    </row>
    <row r="18" spans="1:31" ht="14.25">
      <c r="A18" s="18" t="s">
        <v>75</v>
      </c>
      <c r="B18" s="18">
        <v>2010</v>
      </c>
      <c r="C18" s="10" t="s">
        <v>40</v>
      </c>
      <c r="D18" s="11">
        <v>10</v>
      </c>
      <c r="E18" s="3">
        <v>1</v>
      </c>
      <c r="AB18" s="10">
        <f t="shared" si="0"/>
        <v>1</v>
      </c>
      <c r="AC18" s="10">
        <f t="shared" si="1"/>
        <v>1</v>
      </c>
      <c r="AD18" s="10" t="e">
        <f t="shared" si="3"/>
        <v>#NUM!</v>
      </c>
      <c r="AE18" s="10">
        <v>10</v>
      </c>
    </row>
    <row r="19" spans="1:31" ht="14.25">
      <c r="A19" s="18" t="s">
        <v>54</v>
      </c>
      <c r="B19" s="18">
        <v>2011</v>
      </c>
      <c r="C19" s="10" t="s">
        <v>40</v>
      </c>
      <c r="D19" s="11">
        <v>8</v>
      </c>
      <c r="E19" s="3">
        <v>1</v>
      </c>
      <c r="O19" s="10"/>
      <c r="P19" s="10"/>
      <c r="Q19" s="10"/>
      <c r="R19" s="10"/>
      <c r="S19" s="10"/>
      <c r="AB19" s="10">
        <f t="shared" si="0"/>
        <v>1</v>
      </c>
      <c r="AC19" s="10">
        <f t="shared" si="1"/>
        <v>1</v>
      </c>
      <c r="AD19" s="1" t="e">
        <f t="shared" si="3"/>
        <v>#NUM!</v>
      </c>
      <c r="AE19" s="10">
        <v>10</v>
      </c>
    </row>
    <row r="20" spans="1:31" ht="14.25">
      <c r="A20" s="18" t="s">
        <v>76</v>
      </c>
      <c r="B20" s="18">
        <v>2011</v>
      </c>
      <c r="C20" s="10" t="s">
        <v>40</v>
      </c>
      <c r="D20" s="1" t="s">
        <v>109</v>
      </c>
      <c r="AB20" s="10">
        <f t="shared" si="0"/>
        <v>1</v>
      </c>
      <c r="AC20" s="10">
        <f t="shared" si="1"/>
        <v>0</v>
      </c>
      <c r="AD20" s="1" t="e">
        <f t="shared" si="3"/>
        <v>#NUM!</v>
      </c>
      <c r="AE20" s="10"/>
    </row>
    <row r="21" spans="1:2" ht="14.25">
      <c r="A21" s="18"/>
      <c r="B21" s="18"/>
    </row>
    <row r="22" spans="1:2" ht="14.25">
      <c r="A22" s="18"/>
      <c r="B22" s="18"/>
    </row>
    <row r="23" spans="1:2" ht="14.25">
      <c r="A23" s="18"/>
      <c r="B23" s="18"/>
    </row>
    <row r="24" spans="1:2" ht="14.25">
      <c r="A24" s="18"/>
      <c r="B24" s="18"/>
    </row>
    <row r="25" spans="1:2" ht="14.25">
      <c r="A25" s="18"/>
      <c r="B25" s="18"/>
    </row>
  </sheetData>
  <sheetProtection/>
  <mergeCells count="23">
    <mergeCell ref="D1:E1"/>
    <mergeCell ref="D2:E2"/>
    <mergeCell ref="F1:G1"/>
    <mergeCell ref="F2:G2"/>
    <mergeCell ref="H1:I1"/>
    <mergeCell ref="H2:I2"/>
    <mergeCell ref="AB1:AB3"/>
    <mergeCell ref="J1:K1"/>
    <mergeCell ref="J2:K2"/>
    <mergeCell ref="L1:M1"/>
    <mergeCell ref="L2:M2"/>
    <mergeCell ref="N1:O1"/>
    <mergeCell ref="N2:O2"/>
    <mergeCell ref="AE1:AE3"/>
    <mergeCell ref="AC1:AC3"/>
    <mergeCell ref="AD1:AD3"/>
    <mergeCell ref="A1:A3"/>
    <mergeCell ref="B1:B3"/>
    <mergeCell ref="C1:C3"/>
    <mergeCell ref="P1:Q1"/>
    <mergeCell ref="P2:Q2"/>
    <mergeCell ref="R1:S1"/>
    <mergeCell ref="R2:S2"/>
  </mergeCells>
  <printOptions gridLines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74" r:id="rId1"/>
  <headerFooter>
    <oddHeader>&amp;CCyklománek 2021 - DII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"/>
  <sheetViews>
    <sheetView zoomScalePageLayoutView="0" workbookViewId="0" topLeftCell="A1">
      <selection activeCell="I10" sqref="I10"/>
    </sheetView>
  </sheetViews>
  <sheetFormatPr defaultColWidth="9.140625" defaultRowHeight="15" outlineLevelCol="1"/>
  <cols>
    <col min="1" max="1" width="18.8515625" style="1" bestFit="1" customWidth="1"/>
    <col min="2" max="2" width="6.8515625" style="1" bestFit="1" customWidth="1"/>
    <col min="3" max="3" width="4.421875" style="1" bestFit="1" customWidth="1"/>
    <col min="4" max="4" width="8.28125" style="1" customWidth="1"/>
    <col min="5" max="5" width="6.00390625" style="1" customWidth="1"/>
    <col min="6" max="6" width="10.140625" style="1" bestFit="1" customWidth="1"/>
    <col min="7" max="7" width="9.140625" style="1" customWidth="1"/>
    <col min="8" max="8" width="10.140625" style="1" bestFit="1" customWidth="1"/>
    <col min="9" max="9" width="9.140625" style="1" customWidth="1"/>
    <col min="10" max="10" width="10.140625" style="1" bestFit="1" customWidth="1"/>
    <col min="11" max="11" width="9.140625" style="1" customWidth="1"/>
    <col min="12" max="12" width="10.140625" style="1" bestFit="1" customWidth="1"/>
    <col min="13" max="19" width="9.140625" style="1" customWidth="1"/>
    <col min="20" max="27" width="0" style="1" hidden="1" customWidth="1" outlineLevel="1"/>
    <col min="28" max="28" width="9.140625" style="1" customWidth="1" collapsed="1"/>
    <col min="29" max="29" width="9.140625" style="1" customWidth="1"/>
    <col min="30" max="30" width="0" style="1" hidden="1" customWidth="1"/>
    <col min="31" max="16384" width="9.140625" style="1" customWidth="1"/>
  </cols>
  <sheetData>
    <row r="1" spans="1:31" ht="14.25">
      <c r="A1" s="23" t="s">
        <v>0</v>
      </c>
      <c r="B1" s="23" t="s">
        <v>1</v>
      </c>
      <c r="C1" s="23" t="s">
        <v>2</v>
      </c>
      <c r="D1" s="24" t="s">
        <v>15</v>
      </c>
      <c r="E1" s="24"/>
      <c r="F1" s="24" t="s">
        <v>14</v>
      </c>
      <c r="G1" s="24"/>
      <c r="H1" s="24" t="s">
        <v>21</v>
      </c>
      <c r="I1" s="24"/>
      <c r="J1" s="24" t="s">
        <v>22</v>
      </c>
      <c r="K1" s="24"/>
      <c r="L1" s="24" t="s">
        <v>24</v>
      </c>
      <c r="M1" s="24"/>
      <c r="N1" s="24" t="s">
        <v>50</v>
      </c>
      <c r="O1" s="24"/>
      <c r="P1" s="24" t="s">
        <v>25</v>
      </c>
      <c r="Q1" s="24"/>
      <c r="R1" s="25" t="s">
        <v>27</v>
      </c>
      <c r="S1" s="25"/>
      <c r="T1" s="5" t="str">
        <f>D1</f>
        <v>MCC</v>
      </c>
      <c r="U1" s="5" t="str">
        <f>F1</f>
        <v>Terén. časovka</v>
      </c>
      <c r="V1" s="5" t="str">
        <f>H1</f>
        <v>Maraton</v>
      </c>
      <c r="W1" s="5" t="str">
        <f>J1</f>
        <v>Triatlon</v>
      </c>
      <c r="X1" s="5" t="str">
        <f>L1</f>
        <v>Duatlon</v>
      </c>
      <c r="Y1" s="5" t="str">
        <f>N1</f>
        <v>Babí léto</v>
      </c>
      <c r="Z1" s="5" t="str">
        <f>P1</f>
        <v>Silniční časovka</v>
      </c>
      <c r="AA1" s="6" t="str">
        <f>R1</f>
        <v>Výjezd do vrchu</v>
      </c>
      <c r="AB1" s="26" t="s">
        <v>30</v>
      </c>
      <c r="AC1" s="28" t="s">
        <v>29</v>
      </c>
      <c r="AD1" s="29" t="s">
        <v>28</v>
      </c>
      <c r="AE1" s="23" t="s">
        <v>13</v>
      </c>
    </row>
    <row r="2" spans="1:31" ht="14.25">
      <c r="A2" s="23"/>
      <c r="B2" s="23"/>
      <c r="C2" s="23"/>
      <c r="D2" s="27">
        <v>44353</v>
      </c>
      <c r="E2" s="27"/>
      <c r="F2" s="27">
        <v>44394</v>
      </c>
      <c r="G2" s="27"/>
      <c r="H2" s="27">
        <v>44401</v>
      </c>
      <c r="I2" s="27"/>
      <c r="J2" s="27">
        <v>44408</v>
      </c>
      <c r="K2" s="27"/>
      <c r="L2" s="27">
        <v>44429</v>
      </c>
      <c r="M2" s="27"/>
      <c r="N2" s="27">
        <v>44450</v>
      </c>
      <c r="O2" s="27"/>
      <c r="P2" s="27">
        <v>44479</v>
      </c>
      <c r="Q2" s="27"/>
      <c r="R2" s="27">
        <v>44492</v>
      </c>
      <c r="S2" s="27"/>
      <c r="T2" s="7"/>
      <c r="U2" s="7"/>
      <c r="V2" s="7"/>
      <c r="W2" s="7"/>
      <c r="X2" s="7"/>
      <c r="Y2" s="7"/>
      <c r="Z2" s="7"/>
      <c r="AA2" s="7"/>
      <c r="AB2" s="26"/>
      <c r="AC2" s="28"/>
      <c r="AD2" s="29"/>
      <c r="AE2" s="23"/>
    </row>
    <row r="3" spans="1:31" ht="14.25">
      <c r="A3" s="23"/>
      <c r="B3" s="23"/>
      <c r="C3" s="23"/>
      <c r="D3" s="4" t="s">
        <v>13</v>
      </c>
      <c r="E3" s="1" t="s">
        <v>12</v>
      </c>
      <c r="F3" s="4" t="s">
        <v>13</v>
      </c>
      <c r="G3" s="1" t="s">
        <v>12</v>
      </c>
      <c r="H3" s="4" t="s">
        <v>13</v>
      </c>
      <c r="I3" s="1" t="s">
        <v>12</v>
      </c>
      <c r="J3" s="4" t="s">
        <v>13</v>
      </c>
      <c r="K3" s="1" t="s">
        <v>12</v>
      </c>
      <c r="L3" s="4" t="s">
        <v>13</v>
      </c>
      <c r="M3" s="1" t="s">
        <v>12</v>
      </c>
      <c r="N3" s="4" t="s">
        <v>13</v>
      </c>
      <c r="O3" s="1" t="s">
        <v>12</v>
      </c>
      <c r="P3" s="4" t="s">
        <v>13</v>
      </c>
      <c r="Q3" s="1" t="s">
        <v>12</v>
      </c>
      <c r="R3" s="4" t="s">
        <v>13</v>
      </c>
      <c r="S3" s="1" t="s">
        <v>12</v>
      </c>
      <c r="T3" s="8" t="s">
        <v>12</v>
      </c>
      <c r="U3" s="8" t="s">
        <v>12</v>
      </c>
      <c r="V3" s="8" t="s">
        <v>12</v>
      </c>
      <c r="W3" s="8" t="s">
        <v>12</v>
      </c>
      <c r="X3" s="8" t="s">
        <v>12</v>
      </c>
      <c r="Y3" s="8" t="s">
        <v>12</v>
      </c>
      <c r="Z3" s="8" t="s">
        <v>12</v>
      </c>
      <c r="AA3" s="8" t="s">
        <v>12</v>
      </c>
      <c r="AB3" s="26"/>
      <c r="AC3" s="28"/>
      <c r="AD3" s="29"/>
      <c r="AE3" s="23"/>
    </row>
    <row r="4" spans="1:31" ht="14.25">
      <c r="A4" s="18" t="s">
        <v>81</v>
      </c>
      <c r="B4" s="18">
        <v>2007</v>
      </c>
      <c r="C4" s="1" t="s">
        <v>42</v>
      </c>
      <c r="D4" s="10">
        <v>1</v>
      </c>
      <c r="E4" s="1">
        <v>10</v>
      </c>
      <c r="F4" s="10"/>
      <c r="G4" s="10"/>
      <c r="H4" s="10"/>
      <c r="I4" s="10"/>
      <c r="J4" s="10"/>
      <c r="L4" s="10"/>
      <c r="M4" s="10"/>
      <c r="N4" s="4"/>
      <c r="P4" s="4"/>
      <c r="T4" s="9">
        <f>E4</f>
        <v>10</v>
      </c>
      <c r="U4" s="9">
        <f>G4</f>
        <v>0</v>
      </c>
      <c r="V4" s="9">
        <f>I4</f>
        <v>0</v>
      </c>
      <c r="W4" s="9">
        <f>K4</f>
        <v>0</v>
      </c>
      <c r="X4" s="9">
        <f>M4</f>
        <v>0</v>
      </c>
      <c r="Y4" s="9">
        <f>O4</f>
        <v>0</v>
      </c>
      <c r="Z4" s="9">
        <f>Q4</f>
        <v>0</v>
      </c>
      <c r="AA4" s="9">
        <f>S4</f>
        <v>0</v>
      </c>
      <c r="AB4" s="1">
        <f>COUNTA(D4,F4,H4,J4,L4,N4,P4,R4)</f>
        <v>1</v>
      </c>
      <c r="AC4" s="1">
        <f>SUM(E4,G4,I4,K4,M4,O4,Q4,S4)</f>
        <v>10</v>
      </c>
      <c r="AD4" s="1">
        <f>LARGE(T4:AA4,1)+LARGE(T4:AA4,2)+LARGE(T4:AA4,3)+LARGE(T4:AA4,4)+LARGE(T4:AA4,5)+LARGE(T4:AA4,6)</f>
        <v>10</v>
      </c>
      <c r="AE4" s="1">
        <v>1</v>
      </c>
    </row>
    <row r="5" spans="1:31" ht="14.25">
      <c r="A5" s="18" t="s">
        <v>5</v>
      </c>
      <c r="B5" s="18">
        <v>2007</v>
      </c>
      <c r="C5" s="10" t="s">
        <v>42</v>
      </c>
      <c r="L5" s="1">
        <v>1</v>
      </c>
      <c r="M5" s="1">
        <v>10</v>
      </c>
      <c r="AB5" s="10">
        <f>COUNTA(D5,F5,H5,J5,L5,N5,P5,R5)</f>
        <v>1</v>
      </c>
      <c r="AC5" s="10">
        <f>SUM(E5,G5,I5,K5,M5,O5,Q5,S5)</f>
        <v>10</v>
      </c>
      <c r="AE5" s="1">
        <v>1</v>
      </c>
    </row>
  </sheetData>
  <sheetProtection/>
  <mergeCells count="23">
    <mergeCell ref="D1:E1"/>
    <mergeCell ref="D2:E2"/>
    <mergeCell ref="F1:G1"/>
    <mergeCell ref="F2:G2"/>
    <mergeCell ref="H1:I1"/>
    <mergeCell ref="H2:I2"/>
    <mergeCell ref="AB1:AB3"/>
    <mergeCell ref="J1:K1"/>
    <mergeCell ref="J2:K2"/>
    <mergeCell ref="L1:M1"/>
    <mergeCell ref="L2:M2"/>
    <mergeCell ref="N1:O1"/>
    <mergeCell ref="N2:O2"/>
    <mergeCell ref="AC1:AC3"/>
    <mergeCell ref="AD1:AD3"/>
    <mergeCell ref="AE1:AE3"/>
    <mergeCell ref="A1:A3"/>
    <mergeCell ref="B1:B3"/>
    <mergeCell ref="C1:C3"/>
    <mergeCell ref="P1:Q1"/>
    <mergeCell ref="P2:Q2"/>
    <mergeCell ref="R1:S1"/>
    <mergeCell ref="R2:S2"/>
  </mergeCells>
  <printOptions gridLines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71" r:id="rId1"/>
  <headerFooter>
    <oddHeader>&amp;CCyklománek 2021 - DIII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"/>
  <sheetViews>
    <sheetView zoomScalePageLayoutView="0" workbookViewId="0" topLeftCell="A1">
      <selection activeCell="R2" sqref="R2:S2"/>
    </sheetView>
  </sheetViews>
  <sheetFormatPr defaultColWidth="9.140625" defaultRowHeight="15" outlineLevelCol="1"/>
  <cols>
    <col min="1" max="1" width="18.8515625" style="10" bestFit="1" customWidth="1"/>
    <col min="2" max="2" width="6.8515625" style="10" bestFit="1" customWidth="1"/>
    <col min="3" max="3" width="4.421875" style="10" bestFit="1" customWidth="1"/>
    <col min="4" max="4" width="8.28125" style="10" customWidth="1"/>
    <col min="5" max="5" width="6.00390625" style="10" customWidth="1"/>
    <col min="6" max="6" width="10.140625" style="10" bestFit="1" customWidth="1"/>
    <col min="7" max="7" width="9.140625" style="10" customWidth="1"/>
    <col min="8" max="8" width="10.140625" style="10" bestFit="1" customWidth="1"/>
    <col min="9" max="9" width="9.140625" style="10" customWidth="1"/>
    <col min="10" max="10" width="10.140625" style="10" bestFit="1" customWidth="1"/>
    <col min="11" max="11" width="9.140625" style="10" customWidth="1"/>
    <col min="12" max="12" width="10.140625" style="10" bestFit="1" customWidth="1"/>
    <col min="13" max="13" width="9.140625" style="10" customWidth="1"/>
    <col min="14" max="14" width="10.140625" style="10" bestFit="1" customWidth="1"/>
    <col min="15" max="15" width="9.140625" style="10" customWidth="1"/>
    <col min="16" max="16" width="10.140625" style="10" bestFit="1" customWidth="1"/>
    <col min="17" max="19" width="9.140625" style="10" customWidth="1"/>
    <col min="20" max="27" width="0" style="10" hidden="1" customWidth="1" outlineLevel="1"/>
    <col min="28" max="28" width="9.140625" style="10" customWidth="1" collapsed="1"/>
    <col min="29" max="29" width="9.140625" style="10" customWidth="1"/>
    <col min="30" max="30" width="0" style="10" hidden="1" customWidth="1"/>
    <col min="31" max="16384" width="9.140625" style="10" customWidth="1"/>
  </cols>
  <sheetData>
    <row r="1" spans="1:31" ht="14.25">
      <c r="A1" s="23" t="s">
        <v>0</v>
      </c>
      <c r="B1" s="23" t="s">
        <v>1</v>
      </c>
      <c r="C1" s="23" t="s">
        <v>2</v>
      </c>
      <c r="D1" s="24" t="s">
        <v>15</v>
      </c>
      <c r="E1" s="24"/>
      <c r="F1" s="24" t="s">
        <v>14</v>
      </c>
      <c r="G1" s="24"/>
      <c r="H1" s="24" t="s">
        <v>21</v>
      </c>
      <c r="I1" s="24"/>
      <c r="J1" s="24" t="s">
        <v>22</v>
      </c>
      <c r="K1" s="24"/>
      <c r="L1" s="24" t="s">
        <v>24</v>
      </c>
      <c r="M1" s="24"/>
      <c r="N1" s="24" t="s">
        <v>50</v>
      </c>
      <c r="O1" s="24"/>
      <c r="P1" s="24" t="s">
        <v>25</v>
      </c>
      <c r="Q1" s="24"/>
      <c r="R1" s="25" t="s">
        <v>27</v>
      </c>
      <c r="S1" s="25"/>
      <c r="T1" s="5" t="str">
        <f>F1</f>
        <v>Terén. časovka</v>
      </c>
      <c r="U1" s="5" t="e">
        <f>#REF!</f>
        <v>#REF!</v>
      </c>
      <c r="V1" s="5" t="str">
        <f>H1</f>
        <v>Maraton</v>
      </c>
      <c r="W1" s="5" t="str">
        <f>J1</f>
        <v>Triatlon</v>
      </c>
      <c r="X1" s="5" t="str">
        <f>L1</f>
        <v>Duatlon</v>
      </c>
      <c r="Y1" s="5" t="str">
        <f>N1</f>
        <v>Babí léto</v>
      </c>
      <c r="Z1" s="5" t="str">
        <f>P1</f>
        <v>Silniční časovka</v>
      </c>
      <c r="AA1" s="6" t="str">
        <f>R1</f>
        <v>Výjezd do vrchu</v>
      </c>
      <c r="AB1" s="26" t="s">
        <v>30</v>
      </c>
      <c r="AC1" s="28" t="s">
        <v>29</v>
      </c>
      <c r="AD1" s="29" t="s">
        <v>28</v>
      </c>
      <c r="AE1" s="23" t="s">
        <v>13</v>
      </c>
    </row>
    <row r="2" spans="1:31" ht="14.25">
      <c r="A2" s="23"/>
      <c r="B2" s="23"/>
      <c r="C2" s="23"/>
      <c r="D2" s="27">
        <v>44353</v>
      </c>
      <c r="E2" s="27"/>
      <c r="F2" s="27">
        <v>44394</v>
      </c>
      <c r="G2" s="27"/>
      <c r="H2" s="27">
        <v>44401</v>
      </c>
      <c r="I2" s="27"/>
      <c r="J2" s="27">
        <v>44408</v>
      </c>
      <c r="K2" s="27"/>
      <c r="L2" s="27">
        <v>44429</v>
      </c>
      <c r="M2" s="27"/>
      <c r="N2" s="27">
        <v>44450</v>
      </c>
      <c r="O2" s="27"/>
      <c r="P2" s="27">
        <v>44479</v>
      </c>
      <c r="Q2" s="27"/>
      <c r="R2" s="27">
        <v>44492</v>
      </c>
      <c r="S2" s="27"/>
      <c r="T2" s="7"/>
      <c r="U2" s="7"/>
      <c r="V2" s="7"/>
      <c r="W2" s="7"/>
      <c r="X2" s="7"/>
      <c r="Y2" s="7"/>
      <c r="Z2" s="7"/>
      <c r="AA2" s="7"/>
      <c r="AB2" s="26"/>
      <c r="AC2" s="28"/>
      <c r="AD2" s="29"/>
      <c r="AE2" s="23"/>
    </row>
    <row r="3" spans="1:31" ht="14.25">
      <c r="A3" s="23"/>
      <c r="B3" s="23"/>
      <c r="C3" s="23"/>
      <c r="D3" s="4" t="s">
        <v>13</v>
      </c>
      <c r="E3" s="10" t="s">
        <v>12</v>
      </c>
      <c r="F3" s="4" t="s">
        <v>13</v>
      </c>
      <c r="G3" s="10" t="s">
        <v>12</v>
      </c>
      <c r="H3" s="4" t="s">
        <v>13</v>
      </c>
      <c r="I3" s="10" t="s">
        <v>12</v>
      </c>
      <c r="J3" s="4" t="s">
        <v>13</v>
      </c>
      <c r="K3" s="10" t="s">
        <v>12</v>
      </c>
      <c r="L3" s="4" t="s">
        <v>13</v>
      </c>
      <c r="M3" s="10" t="s">
        <v>12</v>
      </c>
      <c r="N3" s="4" t="s">
        <v>13</v>
      </c>
      <c r="O3" s="10" t="s">
        <v>12</v>
      </c>
      <c r="P3" s="4" t="s">
        <v>13</v>
      </c>
      <c r="Q3" s="10" t="s">
        <v>12</v>
      </c>
      <c r="R3" s="4" t="s">
        <v>13</v>
      </c>
      <c r="S3" s="10" t="s">
        <v>12</v>
      </c>
      <c r="T3" s="8" t="s">
        <v>12</v>
      </c>
      <c r="U3" s="8" t="s">
        <v>12</v>
      </c>
      <c r="V3" s="8" t="s">
        <v>12</v>
      </c>
      <c r="W3" s="8" t="s">
        <v>12</v>
      </c>
      <c r="X3" s="8" t="s">
        <v>12</v>
      </c>
      <c r="Y3" s="8" t="s">
        <v>12</v>
      </c>
      <c r="Z3" s="8" t="s">
        <v>12</v>
      </c>
      <c r="AA3" s="8" t="s">
        <v>12</v>
      </c>
      <c r="AB3" s="26"/>
      <c r="AC3" s="28"/>
      <c r="AD3" s="29"/>
      <c r="AE3" s="23"/>
    </row>
    <row r="4" spans="1:31" ht="14.25">
      <c r="A4" s="18" t="s">
        <v>56</v>
      </c>
      <c r="B4" s="18">
        <v>2018</v>
      </c>
      <c r="C4" s="10" t="s">
        <v>20</v>
      </c>
      <c r="D4" s="10">
        <v>1</v>
      </c>
      <c r="E4" s="10">
        <v>10</v>
      </c>
      <c r="J4" s="10">
        <v>1</v>
      </c>
      <c r="K4" s="10">
        <v>10</v>
      </c>
      <c r="L4" s="10">
        <v>1</v>
      </c>
      <c r="M4" s="10">
        <v>10</v>
      </c>
      <c r="N4" s="10">
        <v>1</v>
      </c>
      <c r="O4" s="10">
        <v>10</v>
      </c>
      <c r="P4" s="10">
        <v>1</v>
      </c>
      <c r="Q4" s="10">
        <v>10</v>
      </c>
      <c r="R4" s="10">
        <v>1</v>
      </c>
      <c r="S4" s="10">
        <v>10</v>
      </c>
      <c r="T4" s="9">
        <f>E4</f>
        <v>10</v>
      </c>
      <c r="U4" s="9">
        <f>G4</f>
        <v>0</v>
      </c>
      <c r="V4" s="9">
        <f>I4</f>
        <v>0</v>
      </c>
      <c r="W4" s="9">
        <f>K4</f>
        <v>10</v>
      </c>
      <c r="X4" s="9">
        <f>M4</f>
        <v>10</v>
      </c>
      <c r="Y4" s="9">
        <f>O4</f>
        <v>10</v>
      </c>
      <c r="Z4" s="9">
        <f>Q4</f>
        <v>10</v>
      </c>
      <c r="AA4" s="9">
        <f>S4</f>
        <v>10</v>
      </c>
      <c r="AB4" s="10">
        <f>COUNTA(D4,F4,H4,J4,L4,N4,P4,R4)</f>
        <v>6</v>
      </c>
      <c r="AC4" s="10">
        <f>SUM(E4,G4,I4,K4,M4,O4,Q4,S4)</f>
        <v>60</v>
      </c>
      <c r="AD4" s="10">
        <f>LARGE(T4:AA4,1)+LARGE(T4:AA4,2)+LARGE(T4:AA4,3)+LARGE(T4:AA4,4)+LARGE(T4:AA4,5)+LARGE(T4:AA4,6)</f>
        <v>60</v>
      </c>
      <c r="AE4" s="10">
        <v>1</v>
      </c>
    </row>
    <row r="5" spans="1:31" ht="14.25">
      <c r="A5" s="18" t="s">
        <v>101</v>
      </c>
      <c r="B5" s="18">
        <v>2017</v>
      </c>
      <c r="C5" s="10" t="s">
        <v>20</v>
      </c>
      <c r="F5" s="10">
        <v>1</v>
      </c>
      <c r="G5" s="10">
        <v>10</v>
      </c>
      <c r="H5" s="10">
        <v>1</v>
      </c>
      <c r="I5" s="10">
        <v>10</v>
      </c>
      <c r="T5" s="9">
        <f>E5</f>
        <v>0</v>
      </c>
      <c r="U5" s="9">
        <f>G5</f>
        <v>10</v>
      </c>
      <c r="V5" s="9">
        <f>I5</f>
        <v>10</v>
      </c>
      <c r="W5" s="9">
        <f>K5</f>
        <v>0</v>
      </c>
      <c r="X5" s="9">
        <f>M5</f>
        <v>0</v>
      </c>
      <c r="Y5" s="9">
        <f>O5</f>
        <v>0</v>
      </c>
      <c r="Z5" s="9">
        <f>Q5</f>
        <v>0</v>
      </c>
      <c r="AA5" s="9">
        <f>S5</f>
        <v>0</v>
      </c>
      <c r="AB5" s="10">
        <f>COUNTA(D5,F5,H5,J5,L5,N5,P5,R5)</f>
        <v>2</v>
      </c>
      <c r="AC5" s="10">
        <f>SUM(E5,G5,I5,K5,M5,O5,Q5,S5)</f>
        <v>20</v>
      </c>
      <c r="AD5" s="10">
        <f>LARGE(T5:AA5,1)+LARGE(T5:AA5,2)+LARGE(T5:AA5,3)+LARGE(T5:AA5,4)+LARGE(T5:AA5,5)+LARGE(T5:AA5,6)</f>
        <v>20</v>
      </c>
      <c r="AE5" s="10">
        <v>2</v>
      </c>
    </row>
    <row r="8" ht="14.25">
      <c r="A8" s="21"/>
    </row>
    <row r="9" ht="14.25">
      <c r="A9" s="21"/>
    </row>
    <row r="11" spans="1:2" ht="14.25">
      <c r="A11" s="18"/>
      <c r="B11" s="18"/>
    </row>
  </sheetData>
  <sheetProtection/>
  <mergeCells count="23">
    <mergeCell ref="AC1:AC3"/>
    <mergeCell ref="AD1:AD3"/>
    <mergeCell ref="AE1:AE3"/>
    <mergeCell ref="D2:E2"/>
    <mergeCell ref="F2:G2"/>
    <mergeCell ref="H2:I2"/>
    <mergeCell ref="J2:K2"/>
    <mergeCell ref="L2:M2"/>
    <mergeCell ref="N2:O2"/>
    <mergeCell ref="P2:Q2"/>
    <mergeCell ref="J1:K1"/>
    <mergeCell ref="L1:M1"/>
    <mergeCell ref="N1:O1"/>
    <mergeCell ref="P1:Q1"/>
    <mergeCell ref="R1:S1"/>
    <mergeCell ref="AB1:AB3"/>
    <mergeCell ref="R2:S2"/>
    <mergeCell ref="A1:A3"/>
    <mergeCell ref="B1:B3"/>
    <mergeCell ref="C1:C3"/>
    <mergeCell ref="F1:G1"/>
    <mergeCell ref="H1:I1"/>
    <mergeCell ref="D1:E1"/>
  </mergeCells>
  <printOptions gridLines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70" r:id="rId1"/>
  <headerFooter>
    <oddHeader>&amp;CCyklománek 2021 - Elévci Ž na odrážedlech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zoomScalePageLayoutView="0" workbookViewId="0" topLeftCell="A1">
      <selection activeCell="A1" sqref="A1:A3"/>
    </sheetView>
  </sheetViews>
  <sheetFormatPr defaultColWidth="9.140625" defaultRowHeight="15" outlineLevelCol="1"/>
  <cols>
    <col min="1" max="1" width="20.140625" style="1" bestFit="1" customWidth="1"/>
    <col min="2" max="2" width="6.8515625" style="1" bestFit="1" customWidth="1"/>
    <col min="3" max="3" width="4.421875" style="1" bestFit="1" customWidth="1"/>
    <col min="4" max="4" width="8.28125" style="1" customWidth="1"/>
    <col min="5" max="5" width="6.00390625" style="1" customWidth="1"/>
    <col min="6" max="6" width="10.140625" style="1" bestFit="1" customWidth="1"/>
    <col min="7" max="7" width="9.140625" style="1" customWidth="1"/>
    <col min="8" max="8" width="10.140625" style="1" bestFit="1" customWidth="1"/>
    <col min="9" max="9" width="9.140625" style="1" customWidth="1"/>
    <col min="10" max="10" width="10.140625" style="1" bestFit="1" customWidth="1"/>
    <col min="11" max="11" width="9.140625" style="1" customWidth="1"/>
    <col min="12" max="12" width="10.140625" style="1" bestFit="1" customWidth="1"/>
    <col min="13" max="13" width="9.140625" style="1" customWidth="1"/>
    <col min="14" max="14" width="10.140625" style="1" bestFit="1" customWidth="1"/>
    <col min="15" max="15" width="9.140625" style="1" customWidth="1"/>
    <col min="16" max="16" width="10.140625" style="1" bestFit="1" customWidth="1"/>
    <col min="17" max="19" width="9.140625" style="1" customWidth="1"/>
    <col min="20" max="27" width="0" style="1" hidden="1" customWidth="1" outlineLevel="1"/>
    <col min="28" max="28" width="9.140625" style="1" customWidth="1" collapsed="1"/>
    <col min="29" max="29" width="9.140625" style="1" customWidth="1"/>
    <col min="30" max="30" width="0" style="1" hidden="1" customWidth="1"/>
    <col min="31" max="16384" width="9.140625" style="1" customWidth="1"/>
  </cols>
  <sheetData>
    <row r="1" spans="1:31" ht="14.25">
      <c r="A1" s="23" t="s">
        <v>0</v>
      </c>
      <c r="B1" s="23" t="s">
        <v>1</v>
      </c>
      <c r="C1" s="23" t="s">
        <v>2</v>
      </c>
      <c r="D1" s="24" t="s">
        <v>15</v>
      </c>
      <c r="E1" s="24"/>
      <c r="F1" s="24" t="s">
        <v>14</v>
      </c>
      <c r="G1" s="24"/>
      <c r="H1" s="24" t="s">
        <v>21</v>
      </c>
      <c r="I1" s="24"/>
      <c r="J1" s="24" t="s">
        <v>22</v>
      </c>
      <c r="K1" s="24"/>
      <c r="L1" s="24" t="s">
        <v>24</v>
      </c>
      <c r="M1" s="24"/>
      <c r="N1" s="24" t="s">
        <v>50</v>
      </c>
      <c r="O1" s="24"/>
      <c r="P1" s="24" t="s">
        <v>25</v>
      </c>
      <c r="Q1" s="24"/>
      <c r="R1" s="25" t="s">
        <v>27</v>
      </c>
      <c r="S1" s="25"/>
      <c r="T1" s="5" t="str">
        <f>D1</f>
        <v>MCC</v>
      </c>
      <c r="U1" s="5" t="str">
        <f>F1</f>
        <v>Terén. časovka</v>
      </c>
      <c r="V1" s="5" t="str">
        <f>H1</f>
        <v>Maraton</v>
      </c>
      <c r="W1" s="5" t="str">
        <f>J1</f>
        <v>Triatlon</v>
      </c>
      <c r="X1" s="5" t="str">
        <f>L1</f>
        <v>Duatlon</v>
      </c>
      <c r="Y1" s="5" t="str">
        <f>N1</f>
        <v>Babí léto</v>
      </c>
      <c r="Z1" s="5" t="str">
        <f>P1</f>
        <v>Silniční časovka</v>
      </c>
      <c r="AA1" s="6" t="str">
        <f>R1</f>
        <v>Výjezd do vrchu</v>
      </c>
      <c r="AB1" s="26" t="s">
        <v>30</v>
      </c>
      <c r="AC1" s="28" t="s">
        <v>29</v>
      </c>
      <c r="AD1" s="29" t="s">
        <v>28</v>
      </c>
      <c r="AE1" s="23" t="s">
        <v>13</v>
      </c>
    </row>
    <row r="2" spans="1:31" ht="14.25">
      <c r="A2" s="23"/>
      <c r="B2" s="23"/>
      <c r="C2" s="23"/>
      <c r="D2" s="27">
        <v>44353</v>
      </c>
      <c r="E2" s="27"/>
      <c r="F2" s="27">
        <v>44394</v>
      </c>
      <c r="G2" s="27"/>
      <c r="H2" s="27">
        <v>44401</v>
      </c>
      <c r="I2" s="27"/>
      <c r="J2" s="27">
        <v>44408</v>
      </c>
      <c r="K2" s="27"/>
      <c r="L2" s="27">
        <v>44429</v>
      </c>
      <c r="M2" s="27"/>
      <c r="N2" s="27">
        <v>44450</v>
      </c>
      <c r="O2" s="27"/>
      <c r="P2" s="27">
        <v>44479</v>
      </c>
      <c r="Q2" s="27"/>
      <c r="R2" s="27">
        <v>44492</v>
      </c>
      <c r="S2" s="27"/>
      <c r="T2" s="7"/>
      <c r="U2" s="7"/>
      <c r="V2" s="7"/>
      <c r="W2" s="7"/>
      <c r="X2" s="7"/>
      <c r="Y2" s="7"/>
      <c r="Z2" s="7"/>
      <c r="AA2" s="7"/>
      <c r="AB2" s="26"/>
      <c r="AC2" s="28"/>
      <c r="AD2" s="29"/>
      <c r="AE2" s="23"/>
    </row>
    <row r="3" spans="1:31" ht="14.25">
      <c r="A3" s="23"/>
      <c r="B3" s="23"/>
      <c r="C3" s="23"/>
      <c r="D3" s="4" t="s">
        <v>13</v>
      </c>
      <c r="E3" s="1" t="s">
        <v>12</v>
      </c>
      <c r="F3" s="4" t="s">
        <v>13</v>
      </c>
      <c r="G3" s="1" t="s">
        <v>12</v>
      </c>
      <c r="H3" s="4" t="s">
        <v>13</v>
      </c>
      <c r="I3" s="1" t="s">
        <v>12</v>
      </c>
      <c r="J3" s="4" t="s">
        <v>13</v>
      </c>
      <c r="K3" s="1" t="s">
        <v>12</v>
      </c>
      <c r="L3" s="4" t="s">
        <v>13</v>
      </c>
      <c r="M3" s="1" t="s">
        <v>12</v>
      </c>
      <c r="N3" s="4" t="s">
        <v>13</v>
      </c>
      <c r="O3" s="1" t="s">
        <v>12</v>
      </c>
      <c r="P3" s="4" t="s">
        <v>13</v>
      </c>
      <c r="Q3" s="1" t="s">
        <v>12</v>
      </c>
      <c r="R3" s="4" t="s">
        <v>13</v>
      </c>
      <c r="S3" s="1" t="s">
        <v>12</v>
      </c>
      <c r="T3" s="8" t="s">
        <v>12</v>
      </c>
      <c r="U3" s="8" t="s">
        <v>12</v>
      </c>
      <c r="V3" s="8" t="s">
        <v>12</v>
      </c>
      <c r="W3" s="8" t="s">
        <v>12</v>
      </c>
      <c r="X3" s="8" t="s">
        <v>12</v>
      </c>
      <c r="Y3" s="8" t="s">
        <v>12</v>
      </c>
      <c r="Z3" s="8" t="s">
        <v>12</v>
      </c>
      <c r="AA3" s="8" t="s">
        <v>12</v>
      </c>
      <c r="AB3" s="26"/>
      <c r="AC3" s="28"/>
      <c r="AD3" s="29"/>
      <c r="AE3" s="23"/>
    </row>
    <row r="4" spans="1:31" ht="14.25">
      <c r="A4" s="18" t="s">
        <v>47</v>
      </c>
      <c r="B4" s="18">
        <v>2015</v>
      </c>
      <c r="C4" s="1" t="s">
        <v>20</v>
      </c>
      <c r="D4" s="1">
        <v>1</v>
      </c>
      <c r="E4" s="1">
        <v>10</v>
      </c>
      <c r="F4" s="10">
        <v>1</v>
      </c>
      <c r="G4" s="10">
        <v>10</v>
      </c>
      <c r="H4" s="10"/>
      <c r="I4" s="10"/>
      <c r="J4" s="10">
        <v>1</v>
      </c>
      <c r="K4" s="10">
        <v>10</v>
      </c>
      <c r="L4" s="10">
        <v>1</v>
      </c>
      <c r="M4" s="10">
        <v>10</v>
      </c>
      <c r="N4" s="10">
        <v>1</v>
      </c>
      <c r="O4" s="10">
        <v>10</v>
      </c>
      <c r="P4" s="10">
        <v>1</v>
      </c>
      <c r="Q4" s="10">
        <v>10</v>
      </c>
      <c r="R4" s="10">
        <v>1</v>
      </c>
      <c r="S4" s="10">
        <v>10</v>
      </c>
      <c r="T4" s="9">
        <f>E4</f>
        <v>10</v>
      </c>
      <c r="U4" s="9">
        <f>G4</f>
        <v>10</v>
      </c>
      <c r="V4" s="9">
        <f>I4</f>
        <v>0</v>
      </c>
      <c r="W4" s="9">
        <f>K4</f>
        <v>10</v>
      </c>
      <c r="X4" s="9">
        <f>M4</f>
        <v>10</v>
      </c>
      <c r="Y4" s="9">
        <f>O4</f>
        <v>10</v>
      </c>
      <c r="Z4" s="9">
        <f>Q4</f>
        <v>10</v>
      </c>
      <c r="AA4" s="9">
        <f>S4</f>
        <v>10</v>
      </c>
      <c r="AB4" s="1">
        <f>COUNTA(D4,F4,H4,J4,L4,N4,P4,R4)</f>
        <v>7</v>
      </c>
      <c r="AC4" s="1">
        <f>SUM(E4,G4,I4,K4,M4,O4,Q4,S4)</f>
        <v>70</v>
      </c>
      <c r="AD4" s="1">
        <f>LARGE(T4:AA4,1)+LARGE(T4:AA4,2)+LARGE(T4:AA4,3)+LARGE(T4:AA4,4)+LARGE(T4:AA4,5)+LARGE(T4:AA4,6)</f>
        <v>60</v>
      </c>
      <c r="AE4" s="1">
        <v>1</v>
      </c>
    </row>
    <row r="5" spans="1:31" ht="14.25">
      <c r="A5" s="18" t="s">
        <v>88</v>
      </c>
      <c r="B5" s="18">
        <v>2015</v>
      </c>
      <c r="C5" s="1" t="s">
        <v>20</v>
      </c>
      <c r="D5" s="10">
        <v>3</v>
      </c>
      <c r="E5" s="1">
        <v>6</v>
      </c>
      <c r="F5" s="10">
        <v>2</v>
      </c>
      <c r="G5" s="10">
        <v>8</v>
      </c>
      <c r="H5" s="10">
        <v>1</v>
      </c>
      <c r="I5" s="10">
        <v>10</v>
      </c>
      <c r="J5" s="10"/>
      <c r="K5" s="10"/>
      <c r="L5" s="10">
        <v>3</v>
      </c>
      <c r="M5" s="10">
        <v>6</v>
      </c>
      <c r="N5" s="10"/>
      <c r="P5" s="1">
        <v>2</v>
      </c>
      <c r="Q5" s="1">
        <v>8</v>
      </c>
      <c r="R5" s="1">
        <v>2</v>
      </c>
      <c r="S5" s="1">
        <v>8</v>
      </c>
      <c r="T5" s="9">
        <f>E5</f>
        <v>6</v>
      </c>
      <c r="U5" s="9">
        <f>G5</f>
        <v>8</v>
      </c>
      <c r="V5" s="9">
        <f>I5</f>
        <v>10</v>
      </c>
      <c r="W5" s="9">
        <f>K5</f>
        <v>0</v>
      </c>
      <c r="X5" s="9">
        <f>M5</f>
        <v>6</v>
      </c>
      <c r="Y5" s="9">
        <f>O5</f>
        <v>0</v>
      </c>
      <c r="Z5" s="9">
        <f>Q5</f>
        <v>8</v>
      </c>
      <c r="AA5" s="9">
        <f>S5</f>
        <v>8</v>
      </c>
      <c r="AB5" s="1">
        <f>COUNTA(D5,F5,H5,J5,L5,N5,P5,R5)</f>
        <v>6</v>
      </c>
      <c r="AC5" s="1">
        <f>SUM(E5,G5,I5,K5,M5,O5,Q5,S5)</f>
        <v>46</v>
      </c>
      <c r="AD5" s="1">
        <f>LARGE(T5:AA5,1)+LARGE(T5:AA5,2)+LARGE(T5:AA5,3)+LARGE(T5:AA5,4)+LARGE(T5:AA5,5)+LARGE(T5:AA5,6)</f>
        <v>46</v>
      </c>
      <c r="AE5" s="1">
        <v>2</v>
      </c>
    </row>
    <row r="6" spans="1:31" ht="14.25">
      <c r="A6" s="18" t="s">
        <v>89</v>
      </c>
      <c r="B6" s="18">
        <v>2016</v>
      </c>
      <c r="C6" s="1" t="s">
        <v>20</v>
      </c>
      <c r="D6" s="10">
        <v>4</v>
      </c>
      <c r="E6" s="1">
        <v>4</v>
      </c>
      <c r="F6" s="10"/>
      <c r="G6" s="10"/>
      <c r="H6" s="10">
        <v>2</v>
      </c>
      <c r="I6" s="10">
        <v>8</v>
      </c>
      <c r="J6" s="1">
        <v>2</v>
      </c>
      <c r="K6" s="1">
        <v>8</v>
      </c>
      <c r="L6" s="10">
        <v>2</v>
      </c>
      <c r="M6" s="10">
        <v>8</v>
      </c>
      <c r="N6" s="10">
        <v>2</v>
      </c>
      <c r="O6" s="10">
        <v>8</v>
      </c>
      <c r="P6" s="10"/>
      <c r="Q6" s="10"/>
      <c r="T6" s="10"/>
      <c r="U6" s="10"/>
      <c r="V6" s="10"/>
      <c r="W6" s="10"/>
      <c r="X6" s="10"/>
      <c r="Y6" s="10"/>
      <c r="Z6" s="10"/>
      <c r="AA6" s="10"/>
      <c r="AB6" s="1">
        <f>COUNTA(D6,F6,H6,J6,L6,N6,P6,R6)</f>
        <v>5</v>
      </c>
      <c r="AC6" s="1">
        <f>SUM(E6,G6,I6,K6,M6,O6,Q6,S6)</f>
        <v>36</v>
      </c>
      <c r="AD6" s="1" t="e">
        <f>LARGE(T6:AA6,1)+LARGE(T6:AA6,2)+LARGE(T6:AA6,3)+LARGE(T6:AA6,4)+LARGE(T6:AA6,5)+LARGE(T6:AA6,6)</f>
        <v>#NUM!</v>
      </c>
      <c r="AE6" s="1">
        <v>3</v>
      </c>
    </row>
    <row r="7" spans="1:31" ht="14.25">
      <c r="A7" s="18" t="s">
        <v>87</v>
      </c>
      <c r="B7" s="18">
        <v>2015</v>
      </c>
      <c r="C7" s="1" t="s">
        <v>20</v>
      </c>
      <c r="D7" s="10">
        <v>2</v>
      </c>
      <c r="E7" s="10">
        <v>8</v>
      </c>
      <c r="F7" s="10"/>
      <c r="G7" s="10"/>
      <c r="I7" s="10"/>
      <c r="J7" s="10"/>
      <c r="K7" s="10"/>
      <c r="L7" s="10"/>
      <c r="M7" s="10"/>
      <c r="N7" s="10"/>
      <c r="O7" s="10"/>
      <c r="P7" s="10"/>
      <c r="Q7" s="10"/>
      <c r="T7" s="9">
        <f>E7</f>
        <v>8</v>
      </c>
      <c r="U7" s="9">
        <f>G7</f>
        <v>0</v>
      </c>
      <c r="V7" s="9">
        <f>I7</f>
        <v>0</v>
      </c>
      <c r="W7" s="9">
        <f>K7</f>
        <v>0</v>
      </c>
      <c r="X7" s="9">
        <f>M7</f>
        <v>0</v>
      </c>
      <c r="Y7" s="9">
        <f>O7</f>
        <v>0</v>
      </c>
      <c r="Z7" s="9">
        <f>Q7</f>
        <v>0</v>
      </c>
      <c r="AA7" s="9">
        <f>S7</f>
        <v>0</v>
      </c>
      <c r="AB7" s="1">
        <f>COUNTA(D7,F7,H7,J7,L7,N7,P7,R7)</f>
        <v>1</v>
      </c>
      <c r="AC7" s="1">
        <f>SUM(E7,G7,I7,K7,M7,O7,Q7,S7)</f>
        <v>8</v>
      </c>
      <c r="AD7" s="1">
        <f>LARGE(T7:AA7,1)+LARGE(T7:AA7,2)+LARGE(T7:AA7,3)+LARGE(T7:AA7,4)+LARGE(T7:AA7,5)+LARGE(T7:AA7,6)</f>
        <v>8</v>
      </c>
      <c r="AE7" s="10">
        <v>4</v>
      </c>
    </row>
    <row r="8" spans="1:31" ht="14.25">
      <c r="A8" s="18" t="s">
        <v>90</v>
      </c>
      <c r="B8" s="18">
        <v>2017</v>
      </c>
      <c r="C8" s="10" t="s">
        <v>20</v>
      </c>
      <c r="D8" s="10">
        <v>5</v>
      </c>
      <c r="E8" s="10">
        <v>2</v>
      </c>
      <c r="H8" s="1">
        <v>3</v>
      </c>
      <c r="I8" s="10">
        <v>6</v>
      </c>
      <c r="T8" s="9">
        <f>E8</f>
        <v>2</v>
      </c>
      <c r="U8" s="9">
        <f>G8</f>
        <v>0</v>
      </c>
      <c r="V8" s="9">
        <f>I8</f>
        <v>6</v>
      </c>
      <c r="W8" s="9">
        <f>K8</f>
        <v>0</v>
      </c>
      <c r="X8" s="9">
        <f>M8</f>
        <v>0</v>
      </c>
      <c r="Y8" s="9">
        <f>O8</f>
        <v>0</v>
      </c>
      <c r="Z8" s="9">
        <f>Q8</f>
        <v>0</v>
      </c>
      <c r="AA8" s="9">
        <f>S8</f>
        <v>0</v>
      </c>
      <c r="AB8" s="10">
        <f>COUNTA(D8,F8,H8,J8,L8,N8,P8,R8)</f>
        <v>2</v>
      </c>
      <c r="AC8" s="10">
        <f>SUM(E8,G8,I8,K8,M8,O8,Q8,S8)</f>
        <v>8</v>
      </c>
      <c r="AE8" s="10">
        <v>4</v>
      </c>
    </row>
    <row r="9" spans="1:31" ht="14.25">
      <c r="A9" s="18" t="s">
        <v>110</v>
      </c>
      <c r="B9" s="18">
        <v>2019</v>
      </c>
      <c r="C9" s="10" t="s">
        <v>20</v>
      </c>
      <c r="L9" s="10"/>
      <c r="M9" s="10"/>
      <c r="P9" s="1">
        <v>3</v>
      </c>
      <c r="Q9" s="1">
        <v>6</v>
      </c>
      <c r="AB9" s="10">
        <f>COUNTA(D9,F9,H9,J9,L9,N9,P9,R9)</f>
        <v>1</v>
      </c>
      <c r="AC9" s="10">
        <f>SUM(E9,G9,I9,K9,M9,O9,Q9,S9)</f>
        <v>6</v>
      </c>
      <c r="AE9" s="10">
        <v>5</v>
      </c>
    </row>
    <row r="10" spans="1:31" ht="14.25">
      <c r="A10" s="18" t="s">
        <v>58</v>
      </c>
      <c r="B10" s="18">
        <v>2015</v>
      </c>
      <c r="C10" s="10" t="s">
        <v>20</v>
      </c>
      <c r="L10" s="1">
        <v>4</v>
      </c>
      <c r="M10" s="1">
        <v>4</v>
      </c>
      <c r="AB10" s="10">
        <f>COUNTA(D10,F10,H10,J10,L10,N10,P10,R10)</f>
        <v>1</v>
      </c>
      <c r="AC10" s="10">
        <f>SUM(E10,G10,I10,K10,M10,O10,Q10,S10)</f>
        <v>4</v>
      </c>
      <c r="AE10" s="10">
        <v>6</v>
      </c>
    </row>
    <row r="11" spans="1:2" ht="14.25">
      <c r="A11" s="18"/>
      <c r="B11" s="18"/>
    </row>
    <row r="12" spans="1:2" ht="14.25">
      <c r="A12" s="18"/>
      <c r="B12" s="18"/>
    </row>
    <row r="13" spans="1:2" ht="14.25">
      <c r="A13" s="18"/>
      <c r="B13" s="18"/>
    </row>
    <row r="14" spans="1:2" ht="14.25">
      <c r="A14" s="18"/>
      <c r="B14" s="18"/>
    </row>
    <row r="15" spans="1:2" ht="14.25">
      <c r="A15" s="18"/>
      <c r="B15" s="18"/>
    </row>
  </sheetData>
  <sheetProtection/>
  <mergeCells count="23">
    <mergeCell ref="D1:E1"/>
    <mergeCell ref="D2:E2"/>
    <mergeCell ref="F1:G1"/>
    <mergeCell ref="F2:G2"/>
    <mergeCell ref="H1:I1"/>
    <mergeCell ref="H2:I2"/>
    <mergeCell ref="AB1:AB3"/>
    <mergeCell ref="J1:K1"/>
    <mergeCell ref="J2:K2"/>
    <mergeCell ref="L1:M1"/>
    <mergeCell ref="L2:M2"/>
    <mergeCell ref="N1:O1"/>
    <mergeCell ref="N2:O2"/>
    <mergeCell ref="AC1:AC3"/>
    <mergeCell ref="AD1:AD3"/>
    <mergeCell ref="AE1:AE3"/>
    <mergeCell ref="A1:A3"/>
    <mergeCell ref="B1:B3"/>
    <mergeCell ref="C1:C3"/>
    <mergeCell ref="P1:Q1"/>
    <mergeCell ref="P2:Q2"/>
    <mergeCell ref="R1:S1"/>
    <mergeCell ref="R2:S2"/>
  </mergeCells>
  <printOptions gridLines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70" r:id="rId1"/>
  <headerFooter>
    <oddHeader>&amp;CCyklománek 2021 - Elévci  Ž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zoomScalePageLayoutView="0" workbookViewId="0" topLeftCell="A1">
      <selection activeCell="H4" sqref="H4"/>
    </sheetView>
  </sheetViews>
  <sheetFormatPr defaultColWidth="9.140625" defaultRowHeight="15" outlineLevelCol="1"/>
  <cols>
    <col min="1" max="1" width="18.8515625" style="1" bestFit="1" customWidth="1"/>
    <col min="2" max="2" width="6.8515625" style="1" bestFit="1" customWidth="1"/>
    <col min="3" max="3" width="4.421875" style="1" bestFit="1" customWidth="1"/>
    <col min="4" max="4" width="8.28125" style="1" customWidth="1"/>
    <col min="5" max="5" width="6.00390625" style="1" customWidth="1"/>
    <col min="6" max="19" width="9.140625" style="1" customWidth="1"/>
    <col min="20" max="27" width="9.140625" style="1" hidden="1" customWidth="1" outlineLevel="1"/>
    <col min="28" max="28" width="9.140625" style="1" customWidth="1" collapsed="1"/>
    <col min="29" max="29" width="9.140625" style="1" customWidth="1"/>
    <col min="30" max="30" width="0" style="1" hidden="1" customWidth="1"/>
    <col min="31" max="16384" width="9.140625" style="1" customWidth="1"/>
  </cols>
  <sheetData>
    <row r="1" spans="1:31" ht="14.25">
      <c r="A1" s="23" t="s">
        <v>0</v>
      </c>
      <c r="B1" s="23" t="s">
        <v>1</v>
      </c>
      <c r="C1" s="23" t="s">
        <v>2</v>
      </c>
      <c r="D1" s="24" t="s">
        <v>15</v>
      </c>
      <c r="E1" s="24"/>
      <c r="F1" s="24" t="s">
        <v>14</v>
      </c>
      <c r="G1" s="24"/>
      <c r="H1" s="24" t="s">
        <v>21</v>
      </c>
      <c r="I1" s="24"/>
      <c r="J1" s="24" t="s">
        <v>22</v>
      </c>
      <c r="K1" s="24"/>
      <c r="L1" s="24" t="s">
        <v>24</v>
      </c>
      <c r="M1" s="24"/>
      <c r="N1" s="24" t="s">
        <v>50</v>
      </c>
      <c r="O1" s="24"/>
      <c r="P1" s="24" t="s">
        <v>25</v>
      </c>
      <c r="Q1" s="24"/>
      <c r="R1" s="25" t="s">
        <v>27</v>
      </c>
      <c r="S1" s="25"/>
      <c r="T1" s="5" t="str">
        <f>D1</f>
        <v>MCC</v>
      </c>
      <c r="U1" s="5" t="str">
        <f>F1</f>
        <v>Terén. časovka</v>
      </c>
      <c r="V1" s="5" t="str">
        <f>H1</f>
        <v>Maraton</v>
      </c>
      <c r="W1" s="5" t="str">
        <f>J1</f>
        <v>Triatlon</v>
      </c>
      <c r="X1" s="5" t="str">
        <f>L1</f>
        <v>Duatlon</v>
      </c>
      <c r="Y1" s="5" t="str">
        <f>N1</f>
        <v>Babí léto</v>
      </c>
      <c r="Z1" s="5" t="str">
        <f>P1</f>
        <v>Silniční časovka</v>
      </c>
      <c r="AA1" s="6" t="str">
        <f>R1</f>
        <v>Výjezd do vrchu</v>
      </c>
      <c r="AB1" s="26" t="s">
        <v>30</v>
      </c>
      <c r="AC1" s="28" t="s">
        <v>29</v>
      </c>
      <c r="AD1" s="29" t="s">
        <v>28</v>
      </c>
      <c r="AE1" s="23" t="s">
        <v>13</v>
      </c>
    </row>
    <row r="2" spans="1:31" ht="14.25">
      <c r="A2" s="23"/>
      <c r="B2" s="23"/>
      <c r="C2" s="23"/>
      <c r="D2" s="27">
        <v>44353</v>
      </c>
      <c r="E2" s="27"/>
      <c r="F2" s="27">
        <v>44394</v>
      </c>
      <c r="G2" s="27"/>
      <c r="H2" s="27">
        <v>44401</v>
      </c>
      <c r="I2" s="27"/>
      <c r="J2" s="27">
        <v>44408</v>
      </c>
      <c r="K2" s="27"/>
      <c r="L2" s="27">
        <v>44429</v>
      </c>
      <c r="M2" s="27"/>
      <c r="N2" s="27">
        <v>44450</v>
      </c>
      <c r="O2" s="27"/>
      <c r="P2" s="27">
        <v>44479</v>
      </c>
      <c r="Q2" s="27"/>
      <c r="R2" s="27">
        <v>44492</v>
      </c>
      <c r="S2" s="27"/>
      <c r="T2" s="7"/>
      <c r="U2" s="7"/>
      <c r="V2" s="7"/>
      <c r="W2" s="7"/>
      <c r="X2" s="7"/>
      <c r="Y2" s="7"/>
      <c r="Z2" s="7"/>
      <c r="AA2" s="7"/>
      <c r="AB2" s="26"/>
      <c r="AC2" s="28"/>
      <c r="AD2" s="29"/>
      <c r="AE2" s="23"/>
    </row>
    <row r="3" spans="1:31" ht="14.25">
      <c r="A3" s="23"/>
      <c r="B3" s="23"/>
      <c r="C3" s="23"/>
      <c r="D3" s="4" t="s">
        <v>13</v>
      </c>
      <c r="E3" s="1" t="s">
        <v>12</v>
      </c>
      <c r="F3" s="4" t="s">
        <v>13</v>
      </c>
      <c r="G3" s="1" t="s">
        <v>12</v>
      </c>
      <c r="H3" s="4" t="s">
        <v>13</v>
      </c>
      <c r="I3" s="1" t="s">
        <v>12</v>
      </c>
      <c r="J3" s="4" t="s">
        <v>13</v>
      </c>
      <c r="K3" s="1" t="s">
        <v>12</v>
      </c>
      <c r="L3" s="4" t="s">
        <v>13</v>
      </c>
      <c r="M3" s="1" t="s">
        <v>12</v>
      </c>
      <c r="N3" s="4" t="s">
        <v>13</v>
      </c>
      <c r="O3" s="1" t="s">
        <v>12</v>
      </c>
      <c r="P3" s="4" t="s">
        <v>13</v>
      </c>
      <c r="Q3" s="1" t="s">
        <v>12</v>
      </c>
      <c r="R3" s="4" t="s">
        <v>13</v>
      </c>
      <c r="S3" s="1" t="s">
        <v>12</v>
      </c>
      <c r="T3" s="8" t="s">
        <v>12</v>
      </c>
      <c r="U3" s="8" t="s">
        <v>12</v>
      </c>
      <c r="V3" s="8" t="s">
        <v>12</v>
      </c>
      <c r="W3" s="8" t="s">
        <v>12</v>
      </c>
      <c r="X3" s="8" t="s">
        <v>12</v>
      </c>
      <c r="Y3" s="8" t="s">
        <v>12</v>
      </c>
      <c r="Z3" s="8" t="s">
        <v>12</v>
      </c>
      <c r="AA3" s="8" t="s">
        <v>12</v>
      </c>
      <c r="AB3" s="26"/>
      <c r="AC3" s="28"/>
      <c r="AD3" s="29"/>
      <c r="AE3" s="23"/>
    </row>
    <row r="4" spans="1:31" ht="14.25">
      <c r="A4" s="18" t="s">
        <v>69</v>
      </c>
      <c r="B4" s="18">
        <v>2012</v>
      </c>
      <c r="C4" s="10" t="s">
        <v>39</v>
      </c>
      <c r="D4" s="11">
        <v>2</v>
      </c>
      <c r="E4" s="12">
        <v>8</v>
      </c>
      <c r="F4" s="11"/>
      <c r="G4" s="11"/>
      <c r="H4" s="11">
        <v>1</v>
      </c>
      <c r="I4" s="11">
        <v>10</v>
      </c>
      <c r="J4" s="11">
        <v>1</v>
      </c>
      <c r="K4" s="11">
        <v>10</v>
      </c>
      <c r="L4" s="11">
        <v>1</v>
      </c>
      <c r="M4" s="11">
        <v>10</v>
      </c>
      <c r="N4" s="11">
        <v>1</v>
      </c>
      <c r="O4" s="11">
        <v>10</v>
      </c>
      <c r="P4" s="11">
        <v>1</v>
      </c>
      <c r="Q4" s="11">
        <v>10</v>
      </c>
      <c r="R4" s="11">
        <v>1</v>
      </c>
      <c r="S4" s="11">
        <v>10</v>
      </c>
      <c r="T4" s="10"/>
      <c r="U4" s="10"/>
      <c r="V4" s="10"/>
      <c r="W4" s="10"/>
      <c r="X4" s="10"/>
      <c r="Y4" s="10"/>
      <c r="Z4" s="10"/>
      <c r="AA4" s="10"/>
      <c r="AB4" s="1">
        <f aca="true" t="shared" si="0" ref="AB4:AB9">COUNTA(D4,F4,H4,J4,L4,N4,P4,R4)</f>
        <v>7</v>
      </c>
      <c r="AC4" s="1">
        <f aca="true" t="shared" si="1" ref="AC4:AC9">SUM(E4,G4,I4,K4,M4,O4,Q4,S4)</f>
        <v>68</v>
      </c>
      <c r="AE4" s="1">
        <v>1</v>
      </c>
    </row>
    <row r="5" spans="1:31" ht="14.25">
      <c r="A5" s="18" t="s">
        <v>46</v>
      </c>
      <c r="B5" s="18">
        <v>2012</v>
      </c>
      <c r="C5" s="10" t="s">
        <v>39</v>
      </c>
      <c r="D5" s="11">
        <v>4</v>
      </c>
      <c r="E5" s="11">
        <v>4</v>
      </c>
      <c r="F5" s="11">
        <v>2</v>
      </c>
      <c r="G5" s="11">
        <v>8</v>
      </c>
      <c r="H5" s="11">
        <v>2</v>
      </c>
      <c r="I5" s="11">
        <v>8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>
        <f t="shared" si="0"/>
        <v>3</v>
      </c>
      <c r="AC5" s="10">
        <f t="shared" si="1"/>
        <v>20</v>
      </c>
      <c r="AE5" s="1">
        <v>2</v>
      </c>
    </row>
    <row r="6" spans="1:31" ht="14.25">
      <c r="A6" s="18" t="s">
        <v>70</v>
      </c>
      <c r="B6" s="18">
        <v>2013</v>
      </c>
      <c r="C6" s="10" t="s">
        <v>39</v>
      </c>
      <c r="D6" s="11">
        <v>3</v>
      </c>
      <c r="E6" s="12">
        <v>6</v>
      </c>
      <c r="F6" s="11"/>
      <c r="G6" s="11"/>
      <c r="H6" s="11">
        <v>4</v>
      </c>
      <c r="I6" s="11">
        <v>4</v>
      </c>
      <c r="J6" s="10"/>
      <c r="K6" s="10"/>
      <c r="L6" s="10"/>
      <c r="M6" s="10"/>
      <c r="N6" s="10"/>
      <c r="O6" s="10"/>
      <c r="P6" s="10"/>
      <c r="Q6" s="10"/>
      <c r="R6" s="10">
        <v>3</v>
      </c>
      <c r="S6" s="10">
        <v>6</v>
      </c>
      <c r="AB6" s="10">
        <f t="shared" si="0"/>
        <v>3</v>
      </c>
      <c r="AC6" s="10">
        <f t="shared" si="1"/>
        <v>16</v>
      </c>
      <c r="AE6" s="1">
        <v>3</v>
      </c>
    </row>
    <row r="7" spans="1:31" ht="14.25">
      <c r="A7" s="18" t="s">
        <v>95</v>
      </c>
      <c r="B7" s="18">
        <v>2012</v>
      </c>
      <c r="C7" s="10" t="s">
        <v>39</v>
      </c>
      <c r="D7" s="10"/>
      <c r="E7" s="10"/>
      <c r="F7" s="10">
        <v>1</v>
      </c>
      <c r="G7" s="10">
        <v>10</v>
      </c>
      <c r="H7" s="10">
        <v>3</v>
      </c>
      <c r="I7" s="10">
        <v>6</v>
      </c>
      <c r="J7" s="10"/>
      <c r="K7" s="10"/>
      <c r="AB7" s="10">
        <f t="shared" si="0"/>
        <v>2</v>
      </c>
      <c r="AC7" s="10">
        <f t="shared" si="1"/>
        <v>16</v>
      </c>
      <c r="AE7" s="10">
        <v>4</v>
      </c>
    </row>
    <row r="8" spans="1:31" ht="14.25">
      <c r="A8" s="18" t="s">
        <v>68</v>
      </c>
      <c r="B8" s="18">
        <v>2012</v>
      </c>
      <c r="C8" s="10" t="s">
        <v>39</v>
      </c>
      <c r="D8" s="11">
        <v>1</v>
      </c>
      <c r="E8" s="12">
        <v>10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9">
        <f>E8</f>
        <v>10</v>
      </c>
      <c r="U8" s="9">
        <f>G8</f>
        <v>0</v>
      </c>
      <c r="V8" s="9">
        <f>I8</f>
        <v>0</v>
      </c>
      <c r="W8" s="9">
        <f>K8</f>
        <v>0</v>
      </c>
      <c r="X8" s="9">
        <f>M8</f>
        <v>0</v>
      </c>
      <c r="Y8" s="9">
        <f>O8</f>
        <v>0</v>
      </c>
      <c r="Z8" s="9">
        <f>Q8</f>
        <v>0</v>
      </c>
      <c r="AA8" s="9">
        <f>S8</f>
        <v>0</v>
      </c>
      <c r="AB8" s="10">
        <f t="shared" si="0"/>
        <v>1</v>
      </c>
      <c r="AC8" s="10">
        <f t="shared" si="1"/>
        <v>10</v>
      </c>
      <c r="AD8" s="1">
        <f>LARGE(T8:AA8,1)+LARGE(T8:AA8,2)+LARGE(T8:AA8,3)+LARGE(T8:AA8,4)+LARGE(T8:AA8,5)+LARGE(T8:AA8,6)</f>
        <v>10</v>
      </c>
      <c r="AE8" s="10">
        <v>5</v>
      </c>
    </row>
    <row r="9" spans="1:31" ht="14.25">
      <c r="A9" s="18" t="s">
        <v>112</v>
      </c>
      <c r="B9" s="18">
        <v>2012</v>
      </c>
      <c r="C9" s="10" t="s">
        <v>39</v>
      </c>
      <c r="D9" s="11"/>
      <c r="E9" s="12"/>
      <c r="R9" s="1">
        <v>2</v>
      </c>
      <c r="S9" s="1">
        <v>8</v>
      </c>
      <c r="AB9" s="10">
        <f t="shared" si="0"/>
        <v>1</v>
      </c>
      <c r="AC9" s="10">
        <f t="shared" si="1"/>
        <v>8</v>
      </c>
      <c r="AD9" s="10"/>
      <c r="AE9" s="10">
        <v>6</v>
      </c>
    </row>
    <row r="10" spans="1:2" ht="14.25">
      <c r="A10" s="21"/>
      <c r="B10" s="21"/>
    </row>
    <row r="11" spans="1:2" ht="14.25">
      <c r="A11" s="18"/>
      <c r="B11" s="18"/>
    </row>
    <row r="12" spans="1:2" ht="14.25">
      <c r="A12" s="18"/>
      <c r="B12" s="18"/>
    </row>
    <row r="13" spans="1:2" ht="14.25">
      <c r="A13" s="18"/>
      <c r="B13" s="18"/>
    </row>
    <row r="14" spans="1:2" ht="14.25">
      <c r="A14" s="18"/>
      <c r="B14" s="18"/>
    </row>
    <row r="15" spans="1:2" ht="14.25">
      <c r="A15" s="18"/>
      <c r="B15" s="18"/>
    </row>
  </sheetData>
  <sheetProtection/>
  <mergeCells count="23">
    <mergeCell ref="D1:E1"/>
    <mergeCell ref="D2:E2"/>
    <mergeCell ref="F1:G1"/>
    <mergeCell ref="F2:G2"/>
    <mergeCell ref="H1:I1"/>
    <mergeCell ref="H2:I2"/>
    <mergeCell ref="AB1:AB3"/>
    <mergeCell ref="J1:K1"/>
    <mergeCell ref="J2:K2"/>
    <mergeCell ref="L1:M1"/>
    <mergeCell ref="L2:M2"/>
    <mergeCell ref="N1:O1"/>
    <mergeCell ref="N2:O2"/>
    <mergeCell ref="AC1:AC3"/>
    <mergeCell ref="AD1:AD3"/>
    <mergeCell ref="AE1:AE3"/>
    <mergeCell ref="A1:A3"/>
    <mergeCell ref="B1:B3"/>
    <mergeCell ref="C1:C3"/>
    <mergeCell ref="P1:Q1"/>
    <mergeCell ref="P2:Q2"/>
    <mergeCell ref="R1:S1"/>
    <mergeCell ref="R2:S2"/>
  </mergeCells>
  <printOptions gridLines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72" r:id="rId1"/>
  <headerFooter>
    <oddHeader>&amp;CCyklománek 2021 - DI 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tomix</dc:creator>
  <cp:keywords/>
  <dc:description/>
  <cp:lastModifiedBy>tomix</cp:lastModifiedBy>
  <cp:lastPrinted>2021-11-10T22:03:45Z</cp:lastPrinted>
  <dcterms:created xsi:type="dcterms:W3CDTF">2017-10-28T17:05:58Z</dcterms:created>
  <dcterms:modified xsi:type="dcterms:W3CDTF">2021-11-12T18:10:43Z</dcterms:modified>
  <cp:category/>
  <cp:version/>
  <cp:contentType/>
  <cp:contentStatus/>
</cp:coreProperties>
</file>